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AC Technical Programs\TAC COUNCILS &amp; COMMITTEES\CAV TASK FORCE\Projects\Inventory project\"/>
    </mc:Choice>
  </mc:AlternateContent>
  <bookViews>
    <workbookView xWindow="0" yWindow="0" windowWidth="22250" windowHeight="10130" firstSheet="1" activeTab="2"/>
  </bookViews>
  <sheets>
    <sheet name="Initiatives par principe" sheetId="12" r:id="rId1"/>
    <sheet name="Initiatives par catégorie" sheetId="15" r:id="rId2"/>
    <sheet name="Liste des initiatives" sheetId="2" r:id="rId3"/>
  </sheets>
  <externalReferences>
    <externalReference r:id="rId4"/>
  </externalReferences>
  <definedNames>
    <definedName name="_xlnm._FilterDatabase" localSheetId="2" hidden="1">'Liste des initiatives'!$A$2:$J$95</definedName>
    <definedName name="Z_479F0A50_F09F_4202_B6A7_936D742D4993_.wvu.FilterData" localSheetId="2" hidden="1">'Liste des initiatives'!$A$2:$J$2</definedName>
    <definedName name="Z_B24239BF_503C_4227_86EA_D92943FF996E_.wvu.FilterData" localSheetId="2" hidden="1">'Liste des initiatives'!$A$2:$J$2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5" l="1"/>
  <c r="J9" i="12" l="1"/>
  <c r="I9" i="12"/>
  <c r="H9" i="12"/>
  <c r="G9" i="12"/>
  <c r="F9" i="12"/>
  <c r="E9" i="12"/>
  <c r="E6" i="12"/>
  <c r="J6" i="12"/>
  <c r="F6" i="12"/>
  <c r="G6" i="12"/>
  <c r="H6" i="12"/>
  <c r="I6" i="12"/>
  <c r="E10" i="12" l="1"/>
  <c r="H3" i="15" l="1"/>
  <c r="D3" i="15"/>
  <c r="I3" i="15"/>
  <c r="G3" i="15"/>
  <c r="E3" i="15"/>
  <c r="C3" i="15"/>
  <c r="E3" i="12"/>
  <c r="K3" i="15" l="1"/>
  <c r="L3" i="12" s="1"/>
  <c r="F8" i="12"/>
  <c r="G8" i="12"/>
  <c r="H8" i="12"/>
  <c r="I8" i="12"/>
  <c r="J8" i="12"/>
  <c r="E8" i="12"/>
  <c r="F7" i="12"/>
  <c r="G7" i="12"/>
  <c r="H7" i="12"/>
  <c r="I7" i="12"/>
  <c r="J7" i="12"/>
  <c r="E7" i="12"/>
  <c r="F5" i="12"/>
  <c r="G5" i="12"/>
  <c r="H5" i="12"/>
  <c r="I5" i="12"/>
  <c r="J5" i="12"/>
  <c r="E5" i="12"/>
  <c r="F4" i="12"/>
  <c r="G4" i="12"/>
  <c r="H4" i="12"/>
  <c r="I4" i="12"/>
  <c r="J4" i="12"/>
  <c r="E4" i="12"/>
  <c r="F3" i="12"/>
  <c r="G3" i="12"/>
  <c r="H3" i="12"/>
  <c r="I3" i="12"/>
  <c r="J3" i="12"/>
  <c r="G10" i="12"/>
  <c r="H10" i="12"/>
  <c r="I10" i="12"/>
  <c r="J10" i="12"/>
  <c r="F10" i="12"/>
</calcChain>
</file>

<file path=xl/sharedStrings.xml><?xml version="1.0" encoding="utf-8"?>
<sst xmlns="http://schemas.openxmlformats.org/spreadsheetml/2006/main" count="840" uniqueCount="382">
  <si>
    <t>Nota : Certaines initiatives appuient plusieurs principes.</t>
  </si>
  <si>
    <t>Propriétaire</t>
  </si>
  <si>
    <t>La sécurité est notre priorité absolue</t>
  </si>
  <si>
    <t>Nous devons échanger des renseignements pour nous assurer que les VA/VC sont sécuritaires et sûrs</t>
  </si>
  <si>
    <t>L’harmonisation stratégique et réglementaire est essentielle</t>
  </si>
  <si>
    <t>Nous devons sensibiliser le public aux capacités et aux limites des VA/VC</t>
  </si>
  <si>
    <t>Nous devons nous préparer de manière proactive à l’arrivée des VA/VC sur les voies publiques</t>
  </si>
  <si>
    <t>Une collaboration continue est essentielle</t>
  </si>
  <si>
    <t>Nombre total d’initiatives</t>
  </si>
  <si>
    <t>Fédéral</t>
  </si>
  <si>
    <t>Provincial</t>
  </si>
  <si>
    <t>Municipal</t>
  </si>
  <si>
    <t>FPT</t>
  </si>
  <si>
    <t>Milieu universitaire</t>
  </si>
  <si>
    <t>Public-privé</t>
  </si>
  <si>
    <t>Privé</t>
  </si>
  <si>
    <t>Total</t>
  </si>
  <si>
    <t>Communication</t>
  </si>
  <si>
    <t>Consultation</t>
  </si>
  <si>
    <t>Conseil/Groupe de travail/Groupe d’étude</t>
  </si>
  <si>
    <t>Lignes directrices</t>
  </si>
  <si>
    <t>Application industrielle</t>
  </si>
  <si>
    <t>Législatif/politique/réglementaire</t>
  </si>
  <si>
    <t>Pilote</t>
  </si>
  <si>
    <t>R et D</t>
  </si>
  <si>
    <t>Intégration</t>
  </si>
  <si>
    <t>Initiative</t>
  </si>
  <si>
    <t>Description</t>
  </si>
  <si>
    <t>Type</t>
  </si>
  <si>
    <t>Secteur</t>
  </si>
  <si>
    <t>Communauté</t>
  </si>
  <si>
    <t>Administration</t>
  </si>
  <si>
    <t>Date de début</t>
  </si>
  <si>
    <t>Date de fin</t>
  </si>
  <si>
    <t>Lien pour obtenir de plus amples renseignements</t>
  </si>
  <si>
    <t xml:space="preserve">ACTIVE-AURORA
</t>
  </si>
  <si>
    <t>Recherche et développement</t>
  </si>
  <si>
    <t>Edmonton et Vancouver</t>
  </si>
  <si>
    <t>Alberta et Colombie-Britannique</t>
  </si>
  <si>
    <t>À déterminer</t>
  </si>
  <si>
    <t>https://www.ualberta.ca/engineering/research/groups/smart-transportation/research/projects/connected-vehicles.html</t>
  </si>
  <si>
    <t>Harmonisation des exigences canado-américaines en matière de sécurité pour les VA/VC</t>
  </si>
  <si>
    <t>Transports Canada continue d’entretenir un dialogue permanent avec le département des Transports (DOT) des États-Unis pour s’assurer que nos modèles d’autocertification similaires pour les véhicules automobiles restent parfaitement alignés, car ils sont adaptés pour tenir compte des technologies de VA/VC.</t>
  </si>
  <si>
    <t>Juridique ou réglementaire</t>
  </si>
  <si>
    <t>Transports Canada</t>
  </si>
  <si>
    <t>S.O.</t>
  </si>
  <si>
    <t>Canada</t>
  </si>
  <si>
    <t>https://tc.canada.ca/fr/services-generaux/lois-reglements/conseil-cooeration-matiere-reglementation-ccr-canada-etats-unis-plan-travail-lien-avec-vehicules-branches</t>
  </si>
  <si>
    <t>Le Conseil de recherches en sciences naturelles et en génie du Canada a accordé 25 000 $ à l’Université Carleton pour la recherche sur l’apprentissage par renforcement multi-agent pour les véhicules autonomes.</t>
  </si>
  <si>
    <t>Postsecondaire</t>
  </si>
  <si>
    <t>Université Carleton</t>
  </si>
  <si>
    <t>Ottawa</t>
  </si>
  <si>
    <t>Ontario</t>
  </si>
  <si>
    <t>?</t>
  </si>
  <si>
    <t>https://carleton.ca/auto/</t>
  </si>
  <si>
    <t>Banc d’essai pour les véhicules automatisés et connectés</t>
  </si>
  <si>
    <t>Les villes de Saskatoon et de Regina ont entamé des discussions avec SaskTech, un groupe d’entreprises technologiques de la Saskatchewan qui souhaite créer un banc d’essai des VA/VC fonctionnant dans des conditions météorologiques extrêmes en milieu rural et dans les petites villes.</t>
  </si>
  <si>
    <t>Régina et Saskatoon</t>
  </si>
  <si>
    <t>Saskatchewan</t>
  </si>
  <si>
    <t>Passerelle des véhicules automatisés et connectés</t>
  </si>
  <si>
    <t>Cadre stratégique des véhicules automatisés et connectés pour le Canada</t>
  </si>
  <si>
    <t>Politique ou stratégie</t>
  </si>
  <si>
    <t>Conseil des ministres responsables des transports et de la sécurité routière</t>
  </si>
  <si>
    <t>Transdev a mis à l’essai un autobus automatisé de 12 passagers faisant la navette entre la station de métro, le Biodôme, le Planétarium et d’autres arrêts sur le site du Parc olympique de Montréal.</t>
  </si>
  <si>
    <t>Application dans un corridor ou une zone</t>
  </si>
  <si>
    <t>Transdev</t>
  </si>
  <si>
    <t>Montréal</t>
  </si>
  <si>
    <t>Québec</t>
  </si>
  <si>
    <t>https://www.transdev.ca/fr/nos-solutions/vehicules-autonomes/</t>
  </si>
  <si>
    <t>La région de Durham et la ville de Whitby collaborent avec PWT et SmartCone pour faire fonctionner une navette automatisée en circulation mixte sur les voies publiques à partir de 2020.</t>
  </si>
  <si>
    <t>Durham et Whitby</t>
  </si>
  <si>
    <t>Chasse-neige autonome à l’aéroport international Richardson de Winnipeg</t>
  </si>
  <si>
    <t xml:space="preserve">Un chasse-neige autonome a été mis à l’essai loin des pistes. Il s’agit de la première incursion d’un chasse-neige autonome en Amérique du Nord. </t>
  </si>
  <si>
    <t>Aéroport international Richardson de Winnipeg</t>
  </si>
  <si>
    <t>Winnipeg</t>
  </si>
  <si>
    <t>Manitoba</t>
  </si>
  <si>
    <t>https://www.waa.ca/media/news/article/784/winnipeg-richardson-international-airport-unveils-north-america-s-first-autonomous-airport-snowplow</t>
  </si>
  <si>
    <t>Ville de Toronto</t>
  </si>
  <si>
    <t>Toronto</t>
  </si>
  <si>
    <t>https://www.toronto.ca/services-payments/streets-parking-transportation/automated-vehicles/automated-vehicles-pilot-projects/automated-shuttle-trial/</t>
  </si>
  <si>
    <t>https://www.toronto.ca/wp-content/uploads/2020/02/7ec4-TS_AV-Tactical-Plan_Technical-Report.pdf</t>
  </si>
  <si>
    <t>Le CEA est le premier centre d’essais et de recherche indépendant du genre au Canada, détenu et exploité par l’Institut universitaire de technologie de l’Ontario (IUTO). Le CEA est un centre polyvalent d’environ 16 300 mètres carrés. Il comprend deux sections : un centre de recherche de base, et un centre de recherche intégrée et de formation. Le CEA a été établi en partenariat avec l’IUTO, General Motors Canada, le gouvernement de l’Ontario, le gouvernement du Canada et le groupe PACE (Partners for the Advancement of Collaborative Engineering Education). Le CEA est un endroit approprié pour la mise à l’essai de carburants de remplacement et de véhicules hybrides et électriques.</t>
  </si>
  <si>
    <t>Institut universitaire de technologie de l’Ontario</t>
  </si>
  <si>
    <t>Oshawa</t>
  </si>
  <si>
    <t>https://ace.ontariotechu.ca/index.php</t>
  </si>
  <si>
    <t>Programme d’innovation pour les fournisseurs du secteur de l’automobile</t>
  </si>
  <si>
    <t>Grâce au Programme d’innovation pour les fournisseurs du secteur de l’automobile, le gouvernement du Canada finance les entreprises œuvrant au développement des produits liés à la connectivité véhicule-véhicule. À Kitchener, en Ontario, Pravala Car développe une plateforme qui fournit une connectivité réseau fiable et continue aux véhicules, et Mojio développe une solution connectée au nuage pour améliorer la connectivité des véhicules à Vancouver, en Colombie-Britannique.</t>
  </si>
  <si>
    <t>https://www.ic.gc.ca/eic/site/auto-auto.nsf/fra/h_am02379.html</t>
  </si>
  <si>
    <t>Aéroport international d’Edmonton</t>
  </si>
  <si>
    <t>Edmonton</t>
  </si>
  <si>
    <t>Alberta</t>
  </si>
  <si>
    <t>https://flyeia.com/corporate/media/news/new-autonomous-security-vehicle-set-patrol-eias-perimeter-fence/</t>
  </si>
  <si>
    <t>Navette autonome - Candiac, Québec</t>
  </si>
  <si>
    <t>Grâce au soutien financier du gouvernement du Québec, de Keolis Canada, de la ville de Candiac, de NAVYA et de la grappe des transports électriques et intelligents (Propulsion Québec) et le Technopôle, IVÉO a fait la démonstration d’une navette autonome entièrement électrique circulant sur la voie publique, à Candiac. Le parcours de 2 km reliait le grand pôle d’échanges, l’hôtel de ville et les entreprises locales. L’autobus n’était pas en service pendant les mois d’hiver.</t>
  </si>
  <si>
    <t>Ville de Candiac</t>
  </si>
  <si>
    <t>Candiac</t>
  </si>
  <si>
    <t>https://keoliscandiac.ca</t>
  </si>
  <si>
    <t>https://www.keolis.com/fr/medias/newsroom/actualites/navettes-autonomes-keolis-montreal-au-canada</t>
  </si>
  <si>
    <t>http://www.uitp.org/news/montreal-2017-UITP-summit</t>
  </si>
  <si>
    <t>Transdev a fait une démonstration de sa navette autonome sur la Colline du Parlement. L’itinéraire était une boucle comprenant trois arrêts programmés.</t>
  </si>
  <si>
    <t>https://cutaactu.ca/fr/nouvelles-media/dernieres-noulleves/une-demonstration-dautobus-autonome-presente-une-technologie</t>
  </si>
  <si>
    <t>Compétition étudiante de chasse-neige autonome</t>
  </si>
  <si>
    <t>Une compétition entre étudiants canadiens visant à développer et à mettre à l’essai un modèle de chasse-neige automatisé a eu lieu à Ottawa. Cette compétition, organisée par Systèmes Télécommandés Canada et commanditée par Transports Canada, a eu lieu sur la nouvelle piste d’essai pour VA/VC d’Ottawa.</t>
  </si>
  <si>
    <t>Organisme sans but lucratif</t>
  </si>
  <si>
    <t>Systèmes Télécommandés Canada</t>
  </si>
  <si>
    <t>https://www.unmannedsystems.ca/news-release-carleton-team-wins-first-ever-ugv19/</t>
  </si>
  <si>
    <t>Camions autonomes dans une mine d’or</t>
  </si>
  <si>
    <t>Barrick Gold Corporation utilise des équipements souterrains semi-autonomes et autonomes dans une mine. Les remorques et chargeurs semi-autonomes sont commandés à partir d’une station télécommandée située à la surface de la mine. Les équipements autonomes, tels que les foreuses, sont programmés par les opérateurs pour suivre un plan de forage.</t>
  </si>
  <si>
    <t>Barrick Gold Corporation</t>
  </si>
  <si>
    <t>Hemlo</t>
  </si>
  <si>
    <t>https://www.barrick.com/English/news/news-details/2018/driving-change/default.aspx</t>
  </si>
  <si>
    <t>Le Conseil de recherches en sciences naturelles et en génie du Canada a accordé 31 000 $ à l’Université de la Colombie-Britannique pour la recherche et le développement d’une technologie de véhicule autonome sûre et robuste.</t>
  </si>
  <si>
    <t>Université de la Colombie-Britannique</t>
  </si>
  <si>
    <t>Vancouver</t>
  </si>
  <si>
    <t>Colombie-Britannique</t>
  </si>
  <si>
    <t>http://acis.ok.ubc.ca/?page_id=1257</t>
  </si>
  <si>
    <t>Revue de la littérature sur la sensibilisation des consommateurs aux VA/VC</t>
  </si>
  <si>
    <t>Document de consultation sur la cybersécurité des VA/VC</t>
  </si>
  <si>
    <t>Atelier sur l’éthique liée aux VA/VC</t>
  </si>
  <si>
    <t>Recherche sur la sécurité des interactions humaines avec les VA/VC</t>
  </si>
  <si>
    <t>Transports Canada mène des recherches à l’aide de simulateurs pour élaborer des méthodes pratiques d’évaluation systématique, objective et fiable de la sécurité des interactions du conducteur avec les VA/VC. Ce travail est effectué en collaboration avec d’autres groupes de recherche internationaux.</t>
  </si>
  <si>
    <t>Surveillance des VA/VC</t>
  </si>
  <si>
    <t>Transports Canada produit un bulletin bimensuel à l’intention des intervenants gouvernementaux sur les plus récents développements concernant les VA/VC afin de mettre en évidence les éléments suivants : les développements récents en matière de politique sur les VA/VC au Canada et à l’étranger; les dernières actualités provenant de l’industrie sur les VA/VC; ainsi que des articles de fond pertinents sur des sujets liés aux VA/VC.</t>
  </si>
  <si>
    <t>Zone pilote du Réseau d’innovation pour les véhicules automatisés (RIVA) : Stratford</t>
  </si>
  <si>
    <t>Réseau d’innovation pour les véhicules autonomes</t>
  </si>
  <si>
    <t>Stratford</t>
  </si>
  <si>
    <t>https://avinhubdev.wpengine.com/fr/zone-pilote/</t>
  </si>
  <si>
    <t>Fonds de partenariats en R et D du RIVA</t>
  </si>
  <si>
    <t>Le Fonds de partenariats en R et D du RIVA soutient des projets liés au développement et à la démonstration de technologies liées aux VC/VA développées en Ontario. L’objectif du fonds est de favoriser les collaborations entre les PME et les grandes entreprises de l’Ontario.</t>
  </si>
  <si>
    <t>https://www.oce-ontario.org/fr/programmes/avin-fr/projets-de-collaboration-en-r-d---volet-1</t>
  </si>
  <si>
    <t xml:space="preserve">Les partenaires du site régional de développement de technologies de Durham comprennent le Spark Centre en collaboration avec l’Institut universitaire de technologie de l’Ontario, le Centre d’excellence de l’automobile (CEA), le Collège Durham et la région de Durham. Les domaines d’intérêt uniques comprennent l’interface homme-machine (IHM) et l’expérience utilisateur. </t>
  </si>
  <si>
    <t>Durham</t>
  </si>
  <si>
    <t>https://ace.ontariotechu.ca/autonomous/index.php</t>
  </si>
  <si>
    <t>Les partenaires du site régional de développement de technologies de Hamilton comprennent la société Innovation Factory en collaboration avec l’Université McMaster, le Mohawk College et la ville de Hamilton. Les domaines d’intérêt uniques comprennent la mobilité multimodale et intégrée.</t>
  </si>
  <si>
    <t>Hamilton</t>
  </si>
  <si>
    <t>https://itbeginswithif.wixsite.com/website-1</t>
  </si>
  <si>
    <t>https://www.investottawa.ca/fr/a-propos-ottawa-l5/</t>
  </si>
  <si>
    <t xml:space="preserve">Les partenaires du site régional de développement de technologies du sud-ouest de l’Ontario comprennent la société Windsor Essex Economic Development Corporation (WEEDC) en collaboration avec l’Université de Windsor, le Collège St. Clair, la ville de Windsor et WETech Alliance. Les technologies transfrontalières constituent le domaine d’intérêt unique. </t>
  </si>
  <si>
    <t>Windsor</t>
  </si>
  <si>
    <t>https://www.wavin.ca/</t>
  </si>
  <si>
    <t>Les partenaires du site régional de développement de technologies de la région de Toronto comprennent le MaRS Discovery District en collaboration avec l’Université de Toronto, l’Université Ryerson et l’Université York. Les domaines d’intérêt uniques incluent l’intelligence artificielle pour les véhicules connectés et autonomes.</t>
  </si>
  <si>
    <t>https://www.marsdd.com/service/avin-at-mars/</t>
  </si>
  <si>
    <t xml:space="preserve">Les partenaires du site régional de développement de technologies de Waterloo comprennent la société Communitech en collaboration avec l’Université de Waterloo, la Waterloo Region Economic Development Corporation et l’Institut des données ouvertes du Canada. Les domaines d’intérêt uniques incluent la cartographie haute définition et la localisation. </t>
  </si>
  <si>
    <t>Waterloo</t>
  </si>
  <si>
    <t>https://openhdmaps.communitech.ca/bc858c8c-d357-43aa-8d1e-5f78013b2eb4/</t>
  </si>
  <si>
    <t>Programme de développement des talents du RIVA</t>
  </si>
  <si>
    <t>https://www.oce-ontario.org/programs/autonomous-vehicle-innovation-network-(avin)/autonomous-vehicle-innovation-network-(avin)-talentedge-internships</t>
  </si>
  <si>
    <t>Programme de développement WinterTech du RIVA</t>
  </si>
  <si>
    <t>https://www.oce-ontario.org/fr/programmes/avin-fr/programme-de-développement-wintertech</t>
  </si>
  <si>
    <t>RIVA : Réseau d’innovation pour les véhicules autonomes</t>
  </si>
  <si>
    <t>L’initiative du Réseau d’innovation pour les véhicules autonomes (RIVA) est financée par le gouvernement de l’Ontario. Elle soutient la commercialisation des meilleures solutions de leur catégorie, conçues en Ontario, et aide les systèmes de transport de l’Ontario à s’adapter aux technologies émergentes. Le RIVA est administré par les Centres d’excellence de l’Ontario (CEO). Il comprend cinq programmes distincts et un carrefour central qui soutient la prestation des programmes du RIVA et sert de point central pour coordonner les activités au sein de l’écosystème VC/VA de l’Ontario. Les programmes du RIVA sont les suivants : Fonds de partenariat pour la recherche et le développement des VA, Développement des talents, Zone pilote, Sites régionaux de développement de technologies et Développement WinterTech.</t>
  </si>
  <si>
    <t>Collaboration</t>
  </si>
  <si>
    <t>https://avinhubdev.wpengine.com/fr/</t>
  </si>
  <si>
    <t>Cadre de sécurité du Canada pour les véhicules automatisés et connectés</t>
  </si>
  <si>
    <t>https://www.tc.gc.ca/fr/services/routier/documents/tc_safety_framework_for_acv_fr-s.pdf</t>
  </si>
  <si>
    <t>Conseil de coopération Canada-États-Unis en matière de réglementation</t>
  </si>
  <si>
    <t>Le plan prospectif conjoint d’août 2014 du Conseil de coopération Canada-États-Unis en matière de réglementation comprend la coordination des technologies de communication véhicule-véhicule et véhicule-infrastructure.</t>
  </si>
  <si>
    <t>https://www.canada.ca/fr/secretariat-conseil-tresor/organisation/transparence/lois-reglements/conseil-cooperation-canada-eu-reglementation/plan-prospectif-conjoint-aout-2014.html</t>
  </si>
  <si>
    <t>Conseil canadien des administrateurs en transport motorisé</t>
  </si>
  <si>
    <t>https://ccmta.ca/images/publications/pdf/PDF%20FRENCH/CCMTA-AVGuidelines-sm-French.pdf</t>
  </si>
  <si>
    <t>Ville de Saskatoon</t>
  </si>
  <si>
    <t>Saskatoon</t>
  </si>
  <si>
    <t>Protocoles d’enquête sur les collisions</t>
  </si>
  <si>
    <t>Transports Canada élabore une série de protocoles pour faciliter les enquêtes sur les collisions impliquant des VA/VC et la récupération des données électroniques de ces véhicules.</t>
  </si>
  <si>
    <t>Rapport sur le plan de préparation des véhicules connectés et automatisés pour la région du Grand Toronto et de Hamilton (RGTH) et le corridor Kitchener-Waterloo (KW)</t>
  </si>
  <si>
    <t>Province de l’Ontario</t>
  </si>
  <si>
    <t>À la suite de la désignation de Hamilton comme site d’essai régional par le Réseau d’innovation pour les véhicules autonomes (RIVA) de l’Ontario en 2018, la ville ouvrira une zone d’essai pour les entreprises en démarrage et les partenaires locaux afin de mettre à l’essai des systèmes connectés et autonomes et des interactions dans cinq rues principales sur une superficie de deux kilomètres carrés. Les essais porteront sur les interactions de la voiture avec d’autres véhicules, les piétons et les cyclistes, ainsi que sur la technologie de suivi du bruit et les feux de signalisation intelligents.</t>
  </si>
  <si>
    <t>Ville de Hamilton</t>
  </si>
  <si>
    <t>Université de l’Alberta</t>
  </si>
  <si>
    <t>https://www.ualberta.ca/engineering/research/groups/smart-transportation/research/projects/connected-vehicles</t>
  </si>
  <si>
    <t>Ville de Calgary</t>
  </si>
  <si>
    <t>Calgary</t>
  </si>
  <si>
    <t>https://www.calgary.ca/Transportation/Roads/Pages/Traffic/Traffic-management/Connected-Vehicle-pilot-project.aspx</t>
  </si>
  <si>
    <t>La société canadienne Magna et le fournisseur américain Continental ont collaboré à une démonstration transfrontalière sur l’automatisation partielle et conditionnelle.</t>
  </si>
  <si>
    <t>Sarnia et Windsor</t>
  </si>
  <si>
    <t>https://www.magna.com/docs/default-source/2017-press-releases/planet-m-detroit-windsor_cav-drive_(final-v2).pdf?sfvrsn=2</t>
  </si>
  <si>
    <t>Essais et lignes directrices en matière de systèmes coopératifs de circulation en peloton de camions (SCCPC)</t>
  </si>
  <si>
    <t>Blainville</t>
  </si>
  <si>
    <t>https://tc.canada.ca/fr/systemes-cooperatifs-circulation-peloton-camions-centre-essais-vehicules-automobiles-transports-canada-mene-essais-nouvelles-technologies-transport-camion-visant-reduire-emissions-ameliorer-securite</t>
  </si>
  <si>
    <t>Programme de véhicules connectés et automatisés du Groupe CSA</t>
  </si>
  <si>
    <t>Groupe CSA</t>
  </si>
  <si>
    <t>https://community.csagroup.org/community/alternative-energy-vehicles/connected-and-automated-vehicles/pages/home</t>
  </si>
  <si>
    <t>Lignes directrices en matière de cybersécurité</t>
  </si>
  <si>
    <t>Un groupe d’étudiants de l’Université Carleton travaille avec Transports Canada et BlackBerry QNX pour concevoir des moyens de contrecarrer les cyberattaques potentielles contre les véhicules autonomes</t>
  </si>
  <si>
    <t>https://carleton.ca/auto/research-areas/cybersecurity/</t>
  </si>
  <si>
    <t xml:space="preserve">Projets de recherche sur la cybersécurité </t>
  </si>
  <si>
    <t>Piloter la prospérité : L’avenir du secteur automobile de l’Ontario</t>
  </si>
  <si>
    <t>https://www.ontario.ca/fr/page/piloter-la-prosperite-lavenir-du-secteur-de-lautomobile-de-lontario</t>
  </si>
  <si>
    <t xml:space="preserve">Suncor Energy Inc. a commencé à évaluer l’utilisation de camions de roulage autonomes dans les mines de sables bitumineux de Fort McMurray en 2014 et a l’intention de déployer 150 de ces véhicules au cours des six prochaines années. Les camions de roulage autonomes, produits par Komatsu, transportent le sable bitumineux vers le site de traitement les uns à la suite des autres, comme dans une chaîne de montage. </t>
  </si>
  <si>
    <t>Suncor Energy Inc.</t>
  </si>
  <si>
    <t>Fort McMurray</t>
  </si>
  <si>
    <t>https://sustainability.suncor.com/fr/innovation/technologies-dexploitation-miniere</t>
  </si>
  <si>
    <t>Calgary et Edmonton</t>
  </si>
  <si>
    <t>https://www.edmonton.ca/city_government/initiatives_innovation/automated-vehicles.aspx | https://www.calgary.ca/Transportation/TP/Documents/strategy/Low-Speed-Autonomous-Shuttle-Project.pdf</t>
  </si>
  <si>
    <t>Programme amélioré de paiements de transfert de la sécurité routière</t>
  </si>
  <si>
    <t>Financement</t>
  </si>
  <si>
    <t>https://tc.canada.ca/fr/services-generaux/lois-reglements/initiatives-matiere-politiques-programmes-approches-novatrices-relatives-feuille-route-examen-reglementation-secteur-transports</t>
  </si>
  <si>
    <t>Évolution des services en nuage dans le corridor Québec-Ontario pour la recherche et l’innovation (ENCQOR)</t>
  </si>
  <si>
    <t>Ontario et Québec</t>
  </si>
  <si>
    <t>https://www.canada.ca/fr/innovation-sciences-developpement-economique/nouvelles/2018/03/un-nouveau-partenariat-canadien-dans-le-domaine-des-technologies-sans-fil-de-prochaine-generation.html</t>
  </si>
  <si>
    <t>Conseil national de recherches Canada</t>
  </si>
  <si>
    <t>https://nrc.canada.ca/fr/recherche-developpement/recherche-collaboration/programmes/programme-flottes-futures-2020</t>
  </si>
  <si>
    <t>Centre de recherche et d’ingénierie de Ford du Canada Limitée</t>
  </si>
  <si>
    <t>Avec le soutien des gouvernements du Canada et de l’Ontario, Ford du Canada Limitée annonçait en mars 2017 son intention d’établir un centre de recherche et de développement à Ottawa pour faire avancer la technologie des véhicules automatisés et connectés. Le gouvernement de l’Ontario et le gouvernement fédéral participeront au financement à hauteur de 102,4 millions de dollars chacun.</t>
  </si>
  <si>
    <t>Ford du Canada Limitée</t>
  </si>
  <si>
    <t>Centre technique de General Motors à Markham</t>
  </si>
  <si>
    <t>Le centre technique de General Motors se concentre sur le développement des technologies suivantes : les logiciels et commandes de véhicules autonomes, la sécurité active, la dynamique des véhicules, l’infodivertissement et les technologies liées aux véhicules connectés. Ce sont des domaines vitaux pour le développement de véhicules connectés, automatisés et partagés et de réseaux de mobilité.</t>
  </si>
  <si>
    <t>General Motors Co.</t>
  </si>
  <si>
    <t>Markham</t>
  </si>
  <si>
    <t>https://gmauthority.com/blog/gm/gm-facilities/gm-canada-facilities/gm-technical-center-markham-ontario-canada/</t>
  </si>
  <si>
    <t>Se préparer à l’autonomie : Pour une mobilité autonome sûre, propre et inclusive dans la région de Toronto</t>
  </si>
  <si>
    <t>Le rapport de la Chambre de commerce de la région de Toronto a permis d’accroître la sensibilisation au travail déjà effectué en région par les entreprises du domaine des VA, et propose de nouvelles mesures, notamment la désignation de l’autoroute 407 comme « l’autoroute des VA des Amériques », ce qui permettrait à ces entreprises de mettre à l’essai leurs véhicules et leurs infrastructures à un niveau qui serait autrement impossible.</t>
  </si>
  <si>
    <t>Chambre de commerce de la région de Toronto</t>
  </si>
  <si>
    <t>http://readyforautonomy.trbot.ca/</t>
  </si>
  <si>
    <t xml:space="preserve">Le site Web du gouvernement du Canada sur les véhicules automatisés et connectés donne au public un aperçu général des VA/VC et des technologies d’aide à la conduite, et comprend des références aux principaux documents et ressources stratégiques du gouvernement du Canada. </t>
  </si>
  <si>
    <t>https://www.tc.gc.ca/fr/services/routier/technologies-novatrices/vehicules-automatises-connectes.html</t>
  </si>
  <si>
    <t>Plan de transport de la région élargie du Golden Horseshoe</t>
  </si>
  <si>
    <t>https://www.gghtransport2051.ca/?lang=fr</t>
  </si>
  <si>
    <t>Centre iCity pour les systèmes de transport automatisés et transformateurs (iCity-CATTS)</t>
  </si>
  <si>
    <t>Université de Toronto</t>
  </si>
  <si>
    <t>https://uttri.utoronto.ca/research/research-groups/icitycattshome/</t>
  </si>
  <si>
    <t>Institut national canadien pour les aveugles</t>
  </si>
  <si>
    <t>https://cnib.ca/fr/blog/inca-souhaite-eclairer-lelaboration-des-politiques-publiques-sur-les-vehicules-connectes-et?region=on</t>
  </si>
  <si>
    <t>Institut de l’électrification et des transports intelligents (IETI)</t>
  </si>
  <si>
    <r>
      <rPr>
        <sz val="12"/>
        <color theme="1"/>
        <rFont val="Calibri"/>
        <family val="2"/>
      </rPr>
      <t>Montréal a mis sur pied une stratégie d’électrification et de transport intelligent (</t>
    </r>
    <r>
      <rPr>
        <i/>
        <sz val="12"/>
        <color theme="1"/>
        <rFont val="Calibri"/>
        <family val="2"/>
      </rPr>
      <t>Grappe industrielle</t>
    </r>
    <r>
      <rPr>
        <sz val="12"/>
        <color theme="1"/>
        <rFont val="Calibri"/>
        <family val="2"/>
      </rPr>
      <t>) pour développer, mettre à l’essai et promouvoir l’innovation dans les transports électriques et intelligents, y compris les véhicules automatisés et connectés.</t>
    </r>
  </si>
  <si>
    <t>Ville de Montréal</t>
  </si>
  <si>
    <t>http://ville.montreal.qc.ca/portal/page?_pageid=8957,142656519&amp;_dad=portal&amp;_schema=PORTAL</t>
  </si>
  <si>
    <t>Intégration de navettes automatisées</t>
  </si>
  <si>
    <t>Consortium de recherche et d’innovation en transport urbain au Canada (CRITUC)</t>
  </si>
  <si>
    <t>https://cutric-crituc.org/project/projet-national-de-demonstration-et-dintegration-de-vehicules-intelligents-phase-i/?lang=fr</t>
  </si>
  <si>
    <t xml:space="preserve">Engagement international et élaboration de normes internationales pour la sécurité des VA/VC </t>
  </si>
  <si>
    <t>Regroupement des véhicules autonomes d’Ottawa (Kanata)</t>
  </si>
  <si>
    <t>Il y a plus de 70 entreprises à Ottawa travaillant dans le domaine des technologies de véhicules automatisés, sous la direction de BlackBerry QNX. Ces entreprises font part de leur expertise, leurs technologies et leurs connaissances pour aider le Canada à produire des véhicules automatisés et connectés. Ottawa est la première ville canadienne à mettre à l’essai la communication de véhicules avec l’infrastructure urbaine en temps réel.</t>
  </si>
  <si>
    <t>Sécurité des navettes automatisées à basse vitesse</t>
  </si>
  <si>
    <t xml:space="preserve">L’Université de l’Alberta cherche à développer une piste d’essai pour véhicules autonomes et à mettre à l’essai une navette autonome à basse vitesse. D’autres essais sont prévus à divers endroits en Alberta. </t>
  </si>
  <si>
    <t>https://www.ualberta.ca/engineering/news/2018/november/transportation-engineering-tests-driverless-shuttles-on-south-campus</t>
  </si>
  <si>
    <t>Montréal a mis en place un projet pilote en circulation mixte sur la voie publique, utilisant le protocole de communication CDCD entre la navette EasyMile/Transdev et les contrôleurs des feux de circulation à plusieurs intersections.</t>
  </si>
  <si>
    <t>http://ville.montreal.qc.ca/portal/page?_pageid=8957,143244932&amp;_dad=portal&amp;_schema=PORTAL</t>
  </si>
  <si>
    <r>
      <t xml:space="preserve">Modifications de la </t>
    </r>
    <r>
      <rPr>
        <b/>
        <i/>
        <sz val="12"/>
        <color theme="1"/>
        <rFont val="Calibri"/>
        <family val="2"/>
      </rPr>
      <t>Loi sur la sécurité automobile</t>
    </r>
  </si>
  <si>
    <t>Alliance municipale pour la promotion des véhicules connectés et autonomes en Ontario (MACAVO)</t>
  </si>
  <si>
    <t>Ontario Good Roads Association</t>
  </si>
  <si>
    <t>Espace collaboratif ouvert du Conseil national de recherches Canada pour l’innovation manufacturière et automobile</t>
  </si>
  <si>
    <t xml:space="preserve">Cet espace, mis en place par le Conseil national de recherches Canada, aide les constructeurs automobiles canadiens à adopter des approches de fabrication novatrices, y compris la personnalisation de masse, l’industrialisation des processus, l’automatisation des usines fondée sur les données, les procédés de fabrication utilisant de nouveaux matériaux et d’autres nouvelles technologies automobiles. L’espace sera le lieu d’élaboration de nouvelles méthodes permettant aux usines numériques (« Industrie 4.0 ») de produire des technologies de transport telles que celles des véhicules automatisés et connectés. </t>
  </si>
  <si>
    <t>London</t>
  </si>
  <si>
    <t>https://nrc.canada.ca/fr/recherche-developpement/installations-cnrc/carrefour-linnovation-fabrication-automobile-installation-recherche</t>
  </si>
  <si>
    <t>Nouvelle vision pour le Centre d’essais pour véhicules automobiles de Blainville</t>
  </si>
  <si>
    <t>Le Centre d’essais pour véhicules automobiles de Transports Canada, exploité par PMG Technologies, effectue des essais pour s’assurer que les véhicules sont conformes aux normes de sécurité des véhicules automobiles du Canada. Le Centre fait également de la recherche en vue de l’élaboration de nouvelles normes.</t>
  </si>
  <si>
    <t>https://tc.canada.ca/fr/transport-routier/technologies-novatrices/vehicules-automatises-connectes/recherche-vehicules-automatises-connectes-essais</t>
  </si>
  <si>
    <t>Programme pilote de mise à l’essai des véhicules automatisés de l’Ontario</t>
  </si>
  <si>
    <t>http://www.mto.gov.on.ca/french/vehicles/automated-vehicles.shtml</t>
  </si>
  <si>
    <t>Forum de l’Ontario sur la préparation à la mobilité intelligente</t>
  </si>
  <si>
    <t>Le Forum de l’Ontario sur la préparation à la mobilité intelligente a été conçu pour relever les défis et les besoins liés à l’adoption et à la préparation des VC/VA et des technologies de mobilité intelligente. Son objectif est de créer un dialogue, de discuter des progrès et d’évaluer les mécanismes de soutien pour les municipalités, les organismes du secteur public et les propriétaires et les exploitants d’infrastructures partout en Ontario, et de soutenir les objectifs en matière de transports municipaux.</t>
  </si>
  <si>
    <t xml:space="preserve">https://avinhubdev.wpengine.com/fr/smart-mobility-readiness-forum/ </t>
  </si>
  <si>
    <t xml:space="preserve">Corridor privilégié pour les essais de véhicules autonomes et de technologies connexes </t>
  </si>
  <si>
    <t>https://www.ogra.org/images/eBlast/HeadsUp_Alert/HTMLs/Ottawa_WindsorCorridor/OGRA_eBlast_Heads%20Up%20Alert_Windsor%20Ottawa.html</t>
  </si>
  <si>
    <t>Le conseil municipal de Regina a voté une résolution visant à préparer la ville à l’introduction de véhicules automatisés. L’administration municipale prévoit de suivre la recherche dans le domaine des VA et de faire un rapport au conseil en 2019.</t>
  </si>
  <si>
    <t>Ville de Regina</t>
  </si>
  <si>
    <t>Regina</t>
  </si>
  <si>
    <t>Recherche sur l’opinion publique concernant la sensibilisation et la perception des Canadiens à l’égard des VA/VC</t>
  </si>
  <si>
    <t xml:space="preserve">Transports Canada a mené une recherche sur l’opinion publique pour évaluer la sensibilisation et les connaissances des Canadiens sur les technologies liées aux VA/VC, pour aider à informer Transports Canada et les intervenants concernés sur les types d’outils, de ressources et de forums qu’ils devraient produire pour sensibiliser le public à cette question et promouvoir la sécurité des véhicules automobiles. Transports Canada cherchera à élaborer des programmes supplémentaires, en collaboration avec les partenaires du Conseil canadien des administrateurs en transport motorisé (CCATM) et d’autres intervenants, pour soutenir la sensibilisation des consommateurs aux nouvelles technologies dans le domaine automobile. </t>
  </si>
  <si>
    <t>Programme de réforme de la réglementation annoncé dans le budget de 2018</t>
  </si>
  <si>
    <t>Le programme de réforme de la réglementation annoncé dans le budget de 2018 comprend le secteur des transports et mentionne spécifiquement les VC/VA.</t>
  </si>
  <si>
    <t xml:space="preserve">https://www.budget.gc.ca/2018/home-accueil-fr.html </t>
  </si>
  <si>
    <t xml:space="preserve">Évaluation de la sécurité des systèmes de conduite automatisée au Canada </t>
  </si>
  <si>
    <t xml:space="preserve">Transports Canada a élaboré cet outil de politique volontaire pour aider les développeurs à examiner la sécurité des nouveaux véhicules automatisés qu’ils comptent fabriquer, importer, exploiter ou vendre au Canada. L’outil aborde des problèmes de sécurité non traités par la réglementation en vigueur et fera l’objet de mises à jour à l’avenir si nécessaire. Le document correspond étroitement aux politiques et directives semblables d’autres pays, dont les États-Unis. </t>
  </si>
  <si>
    <t>L’Association des transports du Canada (ATC) a créé le Groupe de travail sur les véhicules connectés et automatisés (GTVCA), un forum de dialogue et de collaboration entre les propriétaires-exploitants de réseaux de transport, les organismes de réglementation, les entreprises privées, les organisations industrielles et les universités. Son but premier est d’aider les membres de l’ATC à réagir à l’évolution et au déploiement des technologies des VA/VC et à en tirer profit en mettant l’accent sur l’optimisation des résultats en matière de santé et de sécurité publiques, de mobilité, de prospérité économique et de durabilité de l’environnement dans les communautés urbaines et rurales.</t>
  </si>
  <si>
    <t>https://www.tac-atc.ca/fr/conseils-et-comites/groupe-de-travail-sur-les-vehicules-connectes-et-automatises</t>
  </si>
  <si>
    <t>Groupe consultatif sur les VA/VC de TC-ISDE</t>
  </si>
  <si>
    <t>Recherche sur des scénarios d’essais pour les VA/VC</t>
  </si>
  <si>
    <t>https://tc.canada.ca/sites/default/files/migrated/19_ah_01_automated_vehicles_layout_fr_r3.pdf</t>
  </si>
  <si>
    <t>Uber investit plus de 200 millions de dollars dans une installation de recherche et développement. Cette branche supervise le développement de l’intelligence artificielle nécessaire à la création de véhicules automatisés. En novembre 2019, Uber a ouvert son centre d’ingénierie, également à Toronto. Le bureau d’études se concentre sur la conception, le développement, l’exploitation et la mise à jour de l’infrastructure et des systèmes d’Uber.</t>
  </si>
  <si>
    <t>Uber</t>
  </si>
  <si>
    <t>https://www.itworldcanada.com/article/uber-officially-opens-its-new-engineering-hub-in-toronto/423669</t>
  </si>
  <si>
    <t>La Loi sur la mise à l’essai des technologies des véhicules du Manitoba mettra en place un cadre permettant, entre autres, de mettre à l’essai les technologies des véhicules automatisés et connectés. Avant que la province ne puisse autoriser les essais, elle élaborera des règlements et un système de permis en concertation avec les intervenants. Le projet de loi modifie également la Loi sur la Société d’assurance publique du Manitoba (MPI) et la Loi sur les assurances pour le volet concernant les exigences en matière d’enregistrement et d’assurance pour les organismes d’essai de véhicules.</t>
  </si>
  <si>
    <t>Province du Manitoba</t>
  </si>
  <si>
    <t xml:space="preserve">http://web2.gov.mb.ca/bills/42-2/b023f.php </t>
  </si>
  <si>
    <t>Essai véhicule-véhicule</t>
  </si>
  <si>
    <t>PMG Technologies et Transports Canada s’associent pour mettre à l’essai les technologies d’évitement et d’atténuation des collisions entre véhicules dans diverses conditions. La communication véhicule-véhicule utilise la communication dédiée à courte distance (CDCD) pour communiquer des informations sur l’état du véhicule, sa position et les dangers potentiels (par exemple, les freinages brusques, la désactivation du véhicule et une route glissante) avec d’autres véhicules.</t>
  </si>
  <si>
    <t>Waterloo Centre for Automotive Research (WatCAR)</t>
  </si>
  <si>
    <t xml:space="preserve">Le Waterloo Centre for Automotive Research (WatCAR) se concentre sur la recherche collaborative dans le domaine de l’automobile et des systèmes de transport et vise à faciliter les relations entre l’industrie automobile et les chercheurs de l’Université de Waterloo. Fort de cinq grands domaines d’expertise, le centre compte 125 chercheurs du corps professoral qui dirigent la plus importante activité universitaire au pays dans le domaine de l’automobile. L’objectif est d’améliorer les véhicules, les composants et les matériaux grâce à de nouvelles approches et à l’intégration de technologies innovantes. </t>
  </si>
  <si>
    <t>Université de Waterloo</t>
  </si>
  <si>
    <t>https://uwaterloo.ca/centre-automotive-research/</t>
  </si>
  <si>
    <t>Le projet ACTIVE-AURORA comprend des installations pour tester des véhicules connectés et automatisés à Edmonton et à Vancouver. La composante ACTIVE comprend trois bancs d’essai de l’Alberta Co-operative Transportation Infrastructure and Vehicular Environment, où des recherches seront menées pour déterminer comment la technologie connectée peut améliorer la sécurité et augmenter la capacité de trafic. La composante AURORA comprend un banc d’essai automobile sur route pour un accès radio reconfigurable et optimisé, à partir duquel les innovations seront testées et commercialisées. Les gouvernements de l’Alberta et de la Colombie-Britannique sont partenaires de ce projet.</t>
  </si>
  <si>
    <t xml:space="preserve">Une plateforme en ligne de Transports Canada qui facilite la collaboration entre les experts techniques et non techniques pour aider à établir de nouvelles combinaisons d’idées et de pratiques. La passerelle vise à établir un réseau de professionnels au sein du gouvernement fédéral et au-delà pour échanger des renseignements et établir des contacts avec des experts en la matière dans les communautés fonctionnelles. </t>
  </si>
  <si>
    <t>https://comt.ca/Reports/AVCV%20Policy%20Framework%202019%20FR.pdf</t>
  </si>
  <si>
    <t>Keolis et NAVYA ont fait la démonstration d’une navette autonome à Montréal lors de l’édition 2017 du Congrès mondial sur les systèmes de transport intelligents.</t>
  </si>
  <si>
    <t>Transports Canada a conclu un contrat avec le Conseil national de recherches Canada pour effectuer une revue de la littérature sur les efforts de sensibilisation des consommateurs aux VA/VC déployés à l’échelle internationale afin d’évaluer dans quelle mesure le grand public comprend les technologies liées aux VA et les types d’outils et de ressources utilisés par les intervenants pour informer le public sur ce sujet. Cette revue apportera un soutien documentaire aux intervenants de Transports Canada chargés d’informer le public.</t>
  </si>
  <si>
    <t xml:space="preserve">Dans un souci de mieux comprendre les dimensions éthiques en jeu dans le contexte des VA/VC, Transports Canada s’est associé à l’Université d’Ottawa pour entreprendre des recherches et produire une série de documents polémiques stratégiques. Transports Canada prévoit de mener d’autres recherches pour déterminer si et comment des conseils sur les principes et les méthodes de conception éthique pourraient être intégrés à sa série d’outils non réglementaires. </t>
  </si>
  <si>
    <r>
      <t>Le programme de développement des talents offre aux étudiants et aux récents diplômés des collèges et universités de l’Ontario une expérience concrète dans l’industrie, où ils pourront mettre en pratique leur expertise, leurs connaissances de pointe et leurs outils pour résoudre les problèmes de l’industrie liés aux technologies des VC/VA.</t>
    </r>
    <r>
      <rPr>
        <sz val="18"/>
        <color theme="1"/>
        <rFont val="Calibri"/>
        <family val="2"/>
        <scheme val="minor"/>
      </rPr>
      <t xml:space="preserve"> </t>
    </r>
  </si>
  <si>
    <t xml:space="preserve">Le programme de développement WinterTech aide les PME ontariennes du domaine de la mobilité et leurs partenaires à valider, à mettre à l’essai, à construire des prototypes et à démontrer de nouveaux produits et technologies conçus pour répondre aux exigences uniques des conditions météorologiques hivernales. </t>
  </si>
  <si>
    <t>Ce cadre énonce une vision stratégique précise de la façon dont Transports Canada collaborera avec les provinces et territoires, l’industrie et d’autres pour soutenir l’essai et le déploiement sécuritaire de véhicules automatisés et connectés sur les routes publiques. Il fera l’objet de mises à jour à l’avenir au besoin.</t>
  </si>
  <si>
    <t xml:space="preserve">https://lop.parl.ca/sites/PublicWebsite/default/fr_CA/ResearchPublications/LegislativeSummaries/421S2E? </t>
  </si>
  <si>
    <t>Lignes directrices aux administrations canadiennes sur la sécurité des essais et du déploiement des véhicules hautement automatisés</t>
  </si>
  <si>
    <t>Le Conseil canadien des administrateurs en transport motorisé (CCATM) a collaboré avec Transports Canada et les responsables provinciaux et territoriaux du transport routier pour élaborer ces lignes directrices. Le document propose une approche uniforme de la politique des véhicules automatisés et connectés à tous les échelons (fédéral, provincial/territorial et municipal/local) et donne des conseils sur les questions de politique, de réglementation et d’administration que les administrations peuvent devoir prendre en compte lorsqu’elles soutiennent ces technologies.</t>
  </si>
  <si>
    <t>Le ministère des Transports de l’Ontario a reçu un financement dans le cadre du Programme de promotion de la connectivité et de l’automatisation du système de transport de Transports Canada pour soutenir la planification et le renforcement des capacités des véhicules connectés et automatisés dans la région du Grand Toronto et de Hamilton et dans le corridor de Waterloo.</t>
  </si>
  <si>
    <t>La ville de Saskatoon a reçu des fonds dans le cadre du Programme de promotion de la connectivité et de l’automatisation du système de transport de Transports Canada pour étudier le renforcement des capacités en matière de VA/VC.</t>
  </si>
  <si>
    <t xml:space="preserve">Le Consortium de recherche et d’innovation en transport urbain au Canada (CRITUC) a reçu un financement dans le cadre du Programme de promotion de la connectivité et de l’automatisation du système de transport de Transports Canada pour étudier l’intégration des navettes de transport en commun automatisées et électriques dans neuf collectivités du Canada.  </t>
  </si>
  <si>
    <t>La ville de Toronto, la Commission de transport de Toronto (CTT) et Metrolinx prévoient de mettre à l’essai un service de transport en commun pour relier les résidents locaux à la gare GO de Rouge Hill. Ce service temporaire utilisera une petite navette électrique à la fine pointe de la technologie pour desservir des rues résidentielles non desservies par le transport en commun classique. La navette automatisée sera principalement autonome, avec un accompagnateur humain à bord en tout temps. Le projet est financé par le Programme de promotion de la connectivité et de l’automatisation du système de transport de Transports Canada.</t>
  </si>
  <si>
    <t>Démonstration transfrontalière de Continental et de Magna</t>
  </si>
  <si>
    <t>Transports Canada a effectué des essais de SCCPC avec le Conseil national de recherches Canada, l’Université d’Auburn, FPInnovations et d’autres partenaires. La recherche visait à évaluer les risques pour la sécurité associés à l’exploitation des SCCPC au Canada et à déterminer les pratiques exemplaires en matière d’utilisation de SCCPC au pays. Transports Canada élaborera également un document de recherche/discussion sur la sécurité des SCCPC qui proposera des exigences minimales en matière de sécurité pour l’usage des SCCPC au Canada en se fondant sur les pratiques exemplaires internationales et les essais des SCCPC sur piste et sur route effectués par Transports Canada. Le document permettra de mettre en place un cadre pour les essais sur route dans diverses conditions climatiques et la délivrance de permis d’exploitation pour les SCCPC sur les routes canadiennes.</t>
  </si>
  <si>
    <t>Le Groupe CSA a obtenu un financement dans le cadre du Programme de promotion de la connectivité et de l’automatisation du système de transport de Transports Canada pour élaborer des lignes directrices et une feuille de route normalisée pour le déploiement sécuritaire des technologies de véhicules connectés et automatisés au Canada.</t>
  </si>
  <si>
    <t xml:space="preserve">Transports Canada travaille à l’élaboration de lignes directrices pour guider les intervenants afin de s’assurer que les pratiques en matière de cybersécurité sont intégrées dès la conception et lors du déploiement des VA/VC. Les initiatives peuvent comprendre la participation des intervenants de tous les ordres de gouvernement et de l’industrie, l’élaboration de politiques flexibles, de lignes directrices et d’outils non réglementaires, comme des lignes directrices en matière de cybersécurité applicables partout au Canada pour les VA/VC.  </t>
  </si>
  <si>
    <t xml:space="preserve">Transports Canada mène divers projets de recherche pour analyser les considérations relatives à la cybersécurité des VA/VC (p. ex. parcs de véhicules de location et de véhicules de tourisme, véhicules utilitaires et activités de premiers intervenants).  </t>
  </si>
  <si>
    <t xml:space="preserve">Ce rapport présente une vision décennale de la manière dont l’industrie, le secteur de la recherche et de l’éducation et les trois ordres de gouvernement peuvent travailler ensemble pour renforcer la compétitivité du secteur automobile de l’Ontario. La première phase se compose de mesures à prendre immédiatement. La deuxième phase abordera les défis et les possibilités à plus long terme. Les VA/VC figurent en bonne place dans la première phase. </t>
  </si>
  <si>
    <t>Les résidents d’Edmonton ont pu essayer une navette autonome électrique connue sous le nom d’ELA dans trois quartiers de la ville. Les résidents de Calgary qui se rendaient de la station de système léger sur rail du zoo de Calgary au Centre des sciences TELUS Spark ont participé à un essai semblable. La ville de Calgary a reçu des fonds dans le cadre du Programme de promotion de la connectivité et de l’automatisation du système de transport de Transports Canada.</t>
  </si>
  <si>
    <t>Le budget de 2019 a affecté de nouvelles ressources au Programme de paiements de transfert de la sécurité routière de Transports Canada. Ces ressources appuieront les provinces et les territoires dans leurs efforts visant à harmoniser les exigences en matière de sécurité routière, y compris pour l’utilisation des véhicules automatisés et connectés. Le financement sera également offert à d’autres intervenants, comme les associations universitaires et les associations de l’industrie, afin de cerner des mesures de sécurité routière novatrices, y compris pour les technologies émergentes.</t>
  </si>
  <si>
    <t xml:space="preserve">Dans le cadre de son programme Flottes futures 2020, le Conseil national de recherches Canada a mis à l’essai une technologie de véhicule connecté permettant d’alerter les véhicules situés à proximité d’un passage à niveau de l’approche d’un train. </t>
  </si>
  <si>
    <t>Site Web du gouvernement du Canada consacré aux VA/VC</t>
  </si>
  <si>
    <t>Normes et réglementation gouvernementales applicables aux VA/VC</t>
  </si>
  <si>
    <t>Le ministère des Transports de l’Ontario prépare un nouveau plan de transport à longue distance pour la région élargie du Golden Horseshoe (REGH), afin d’assurer la mobilité future des personnes et des marchandises dans cette région qui connaît une croissance rapide. Le ministère utilise une approche envisageant divers scénarios pour évaluer les répercussions potentielles des véhicules connectés et automatisés jusqu’en 2051. En fonction de ces résultats, des politiques éventuelles seraient définies pour la mise en œuvre d’un système de transport autonome dans la REGH.</t>
  </si>
  <si>
    <t>Les services de transport de Toronto se sont engagés à soutenir iCity-CATTS. Des chercheurs du centre de l’Université de Toronto étudieront l’incidence des technologies de transport émergentes, comme les véhicules connectés et automatisés, sur les choix en matière de transport des individus, les nouveaux services de mobilité, et les moyens grâce auxquels les villes peuvent se préparer à en récolter les bénéfices.</t>
  </si>
  <si>
    <t>Recherche sur l’incidence des véhicules automatisés sur les piétons ayant une déficience visuelle</t>
  </si>
  <si>
    <t>L’Institut national canadien pour les aveugles a reçu un financement dans le cadre du Programme de promotion de la connectivité et de l’automatisation du système de transport de Transports Canada pour étudier l’incidence des véhicules connectés et automatisés sur les piétons ayant une déficience visuelle.</t>
  </si>
  <si>
    <t>https://www.ottawaavcluster.com/fr/</t>
  </si>
  <si>
    <t>Transports Canada travaille à l’élaboration d’une directive qui tient compte des facteurs de sécurité spécifiques aux essais sur les navettes automatisées fondés sur les pratiques exemplaires locales et internationales, ainsi que sur les enseignements tirés. Cette directive fournira les grandes lignes des mesures de sécurité qui peuvent aider à la gestion des risques posés par les nouveaux types de véhicules et le transport de passagers lors d’essais sur les navettes automatisées. La directive servira de référence aux organisations d’essais ainsi qu’aux gouvernements provinciaux et territoriaux, qui pourront en tenir compte lors de l’approbation des essais sur leurs territoires de compétence.</t>
  </si>
  <si>
    <r>
      <t xml:space="preserve">Les modifications apportées à la </t>
    </r>
    <r>
      <rPr>
        <i/>
        <sz val="12"/>
        <color theme="1"/>
        <rFont val="Calibri"/>
        <family val="2"/>
      </rPr>
      <t>Loi sur la sécurité automobile</t>
    </r>
    <r>
      <rPr>
        <sz val="12"/>
        <color theme="1"/>
        <rFont val="Calibri"/>
        <family val="2"/>
      </rPr>
      <t xml:space="preserve"> donnent à Transports Canada la souplesse nécessaire pour adapter plus facilement les règlements aux nouvelles technologies et de rendre le processus d’exemption plus efficace. Cette modification facilite l’adoption de nouvelles caractéristiques de sécurité, de nouveaux types de véhicules et de nouvelles technologies.</t>
    </r>
  </si>
  <si>
    <t>MACAVO est un regroupement de chefs de file œuvrant à la promotion des VA/VC dans les transports municipaux. Organisé par l’Ontario Good Roads Association, il permet aux membres d’apprendre les uns des autres, de coordonner la recherche, de mettre à l’essai et de soutenir l’industrie des véhicules connectés et automatisés en Ontario.</t>
  </si>
  <si>
    <t>Règlement 306/15 de l’Ontario : Le programme pilote de mise à l’essai des véhicules automatisés permet la mise à l’essai des VA sur les routes de l’Ontario dans certaines conditions. Le programme pilote de mise à l’essai des VA/VC de l’Ontario est régulièrement mis à jour par le biais d’améliorations réglementaires. En janvier 2019, trois améliorations au Règlement sur les véhicules automatisés ont été apportées : a) autoriser l’enregistrement et l’utilisation de véhicules à automatisation conditionnelle (SAE niveau 3) sur les routes de l’Ontario, s’ils sont à l’origine fabriqués avec un système d’automatisation de la conduite et admissibles à la vente au Canada; b) autoriser les essais de véhicules sans conducteur sur la voie publique dans des conditions strictes; (c) permettre les essais de systèmes coopératifs de circulation en peloton de camions dans des conditions strictes. En juin 2018, l’Ontario a amélioré les exigences du programme pilote de mise à l’essai des VA pour élargir la communication des données et s’assurer que les tests sont effectués en toute sécurité.</t>
  </si>
  <si>
    <t>Association des transports du Canada</t>
  </si>
  <si>
    <t>Groupe de travail sur les véhicules connectés et automatisés (GTVCA) de l’Association des transports du Canada (ATC))</t>
  </si>
  <si>
    <t>Essais des véhicules hautement automatisés au Canada 
Lignes directrices à l’intention des organismes d’essais</t>
  </si>
  <si>
    <t>Ces lignes directrices permettront de s’assurer que les essais sont effectués de façon sûre, sécuritaire et uniforme. Elles clarifient les rôles et les responsabilités de chaque ordre de gouvernement pour faciliter ces essais. Elles font également la promotion du Canada en tant que destination de premier plan pour la recherche et le développement de véhicules automatisés.</t>
  </si>
  <si>
    <t xml:space="preserve">https://avinhub.ca/wp-content/uploads/2020/05/CAV-Readiness-Plan-Final-Report-2020-04-03-1.pdf </t>
  </si>
  <si>
    <t xml:space="preserve">Transports Canada a diffusé un document de consultation sollicitant les points de vue des intervenants sur les approches possibles en matière de cybersécurité pour les véhicules automatisés et les véhicules connectés (VA/VC) dans des domaines tels que les lois et règlements, les normes, l’orientation, l’échange d’information, l’éducation et la formation, les essais et la recherche. Les commentaires reçus serviront à élaborer des lignes directrices ainsi que l’approche prospective en matière de cybersécurité de Transports Canada. </t>
  </si>
  <si>
    <t>Plus de 5 500 kilomètres de routes municipales privilégiées ont été affectés à des essais de véhicules automatisés dans 33 municipalités entre Windsor et Ottawa. L’objectif est d’attirer et de retenir les talents et l’industrie liés aux véhicules automatisés. Les autres débouchés de ce secteur sont les suivants :
– Capacité à établir des politiques locales qui permettent un flux continu de la circulation des VA.
– Capacité à mettre à l’essai collectivement les technologies d’infrastructures essentielles le long du corridor.
– Capacité à mettre en commun des fonds et à effectuer des exercices à grande échelle qui ne pourraient pas être faits seuls.
– Capacité à travailler en étroite collaboration et directement avec les groupes d’intervenants liés aux VA et résoudre les problèmes ensemble.
– Capacité à sensibiliser collectivement les citoyens.</t>
  </si>
  <si>
    <t>Recherche sur l’intelligence artificielle pour les véhicules autonomes — Université Carleton</t>
  </si>
  <si>
    <t>Navette automatisée — Parc olympique de Montréal</t>
  </si>
  <si>
    <t>Projet pilote de navette automatisée — Région de Durham et ville de Whitby</t>
  </si>
  <si>
    <t>Projet pilote de navette de transport en commun automatisé — Toronto</t>
  </si>
  <si>
    <t>Plan tactique pour les véhicules automatisés — Toronto</t>
  </si>
  <si>
    <t>Centre d’excellence de l’automobile (CEA) — Institut universitaire de technologie de l’Ontario</t>
  </si>
  <si>
    <t>Véhicule de sécurité autonome — Aéroport international d’Edmonton</t>
  </si>
  <si>
    <t>Navette autonome — Montréal (Congrès mondial sur les systèmes de transport intelligents)</t>
  </si>
  <si>
    <t>Navette autonome — Montréal (UITP)</t>
  </si>
  <si>
    <t>Navette autonome — Transdev (Colline du Parlement)</t>
  </si>
  <si>
    <t>Recherche sur les véhicules autonomes — Université de la Colombie-Britannique</t>
  </si>
  <si>
    <t>Site régional de développement de technologies du RIVA — Région de Durham</t>
  </si>
  <si>
    <t>Site régional de développement de technologies du RIVA — Région de Hamilton (Centre for Integrated Transportation and Mobility)</t>
  </si>
  <si>
    <t>Site régional de développement de technologies du RIVA — Sud-ouest de l’Ontario</t>
  </si>
  <si>
    <t>Site régional de développement de technologies du RIVA — Région de Toronto</t>
  </si>
  <si>
    <t>Site régional de développement de technologies du RIVA — Région de Waterloo</t>
  </si>
  <si>
    <t>Renforcement des capacités des véhicules connectés et automatisés — Saskatoon</t>
  </si>
  <si>
    <t>Banc d’essai pour les véhicules connectés et automatisés — Hamilton</t>
  </si>
  <si>
    <t>Projet pilote sur la confidentialité des données provenant des véhicules connectés — Université de l’Alberta</t>
  </si>
  <si>
    <t>Banc d’essai pour les véhicules connectés — Calgary</t>
  </si>
  <si>
    <t xml:space="preserve">Recherche sur la cybersécurité — Université Carleton, Transports Canada et Blackberry QNX </t>
  </si>
  <si>
    <t>Camions de roulage autonomes électriques — Fort McMurray</t>
  </si>
  <si>
    <t>Projet pilote de navette autonome électrique (ELA) — Edmonton</t>
  </si>
  <si>
    <t>Essais d’une navette autonome à basse vitesse — Université de l’Alberta</t>
  </si>
  <si>
    <t>Projet pilote de navette autonome à basse vitesse en circulation mixte — Montréal</t>
  </si>
  <si>
    <t>Se préparer aux véhicules automatisés — Regina</t>
  </si>
  <si>
    <t>Uber Advanced Technologies Group (ATG) — Toronto</t>
  </si>
  <si>
    <t>Le Cadre stratégique des véhicules automatisés et connectés pour le Canada nous aidera à faire progresser les objectifs communs et à renforcer les partenariats entre les gouvernements, l’industrie et le milieu universitaire, alors que nous continuons à promouvoir ces technologies, à les mettre à l’essai ainsi qu’à y investir et que nous rendons le système de transport plus sécuritaire, plus efficace et innovant. Le Conseil des ministres responsables des transports et de la sécurité routière a accordé son appui au cadre stratégique en janvier 2019.</t>
  </si>
  <si>
    <t>Un véhicule de sécurité autonome patrouillera la clôture périphérique de l’aéroport international d’Edmonton. Ce véhicule autonome non armé utilise l’apprentissage automatique pour se déplacer de manière autonome et peut également être commandé à distance par un opérateur. Le véhicule peut détecter une activité humaine ou animale, mais sera principalement utilisé pour rechercher les trous et les dommages à la clôture.</t>
  </si>
  <si>
    <t>L’Université de l’Alberta a reçu des fonds dans le cadre du Programme de promotion de la connectivité et de l’automatisation du système de transport de Transports Canada pour diriger un projet d’amélioration de la confidentialité des données provenant des communications des véhicules connectés.</t>
  </si>
  <si>
    <t>Le Plan tactique pour les véhicules automatisés ouvre la voie à l’introduction de véhicules hautement automatisés (sans conducteur) dans les rues de la ville de Toronto, dans le réseau de transport en commun et dans la prestation de services municipaux. Une série de 18 objectifs fondés sur sept orientations clés brosse un tableau de ce à quoi pourrait ressembler une intégration efficace des VA à l’horizon 2050. Les mesures nécessaires pour atteindre ces objectifs sont définies comme des tactiques devant être atteintes au cours des trois prochaines années. Ce plan comprend également des tactiques concernant l’utilisation potentielle de véhicules automatisés dans les opérations de la ville.</t>
  </si>
  <si>
    <t>La zone pilote de Stratford est un lieu où les entreprises ontariennes ayant conçu des produits technologiques liés aux véhicules connectés et automatisés peuvent mettre à l’essai et présenter des produits novateurs à des clients et partenaires potentiels, dont des fournisseurs automobiles, constructeurs et fabricants d’équipement d’origine (FEO). L’Association des fabricants de pièces automobiles du Canada gère la zone pilote au nom du RIVA. Cet environnement contrôlé utilise des plateformes de véhicules telles que des autobus urbains, des véhicules de parcs automobiles et des véhicules FEO conformément aux lois et règlements fédéraux et provinciaux.</t>
  </si>
  <si>
    <t xml:space="preserve">La ville de Calgary a reçu des fonds dans le cadre du Programme de promotion de la connectivité et de l’automatisation du système de transport de Transports Canada pour établir un banc d’essai de véhicules connectés sur la 16e avenue Nord. </t>
  </si>
  <si>
    <t>Keolis/NAVYA et Transdev/EasyMile ont fait la démonstration de leurs navettes autonomes lors du congrès Global Public Transit Summit 2017 de l’UITP (Union internationale des transports publics), qui s’est tenu à Montréal.</t>
  </si>
  <si>
    <t>https://pub-hamilton.escribemeetings.com/FileStream.ashx?DocumentId=209505 (page 446 sur 513 en PDF)</t>
  </si>
  <si>
    <t>Programme Flottes futures 2020</t>
  </si>
  <si>
    <t xml:space="preserve">Transports Canada s’implique également de manière active au sein de différents forums internationaux afin d’élaborer des cadres juridiques, des directives, des normes et des recommandations, en plus de partager des pratiques exemplaires portant sur l’essai et le déploiement sécuritaire des VA/VC. Cela comprend le Forum mondial des Nations Unies pour la sécurité routière (Groupe de travail 1), où le ministère travaille avec d’autres pays pour élaborer des résolutions comprenant des recommandations pour l’harmonisation des conventions internationales sur la circulation routière en matière de systèmes de conduite automatisée. Transports Canada participe également à des groupes de travail dans le cadre du Forum mondial sur l’harmonisation des règlements sur les véhicules (Groupe de travail 29) pour élaborer des normes internationales pour les VA/VC, et à des groupes de travail de diverses organisations internationales de normalisation. Parmi ceux-ci, mentionnons les GT de la SAE sur la sécurité et les facteurs humains; la norme ISO TC 204 WG14 sur les systèmes d’avertissement routier et de commandes des véhicules; la norme ISO TC 22 SC 13 WG 8 sur l’ergonomie des véhicules et les IHM. </t>
  </si>
  <si>
    <t>Loi sur la mise à l’essai des technologies des véhicules, projet de loi 23 — Manitoba</t>
  </si>
  <si>
    <t>Site régional de développement de technologies du RIVA — Région d’Ottawa (pistes d’essai d’Ottawa L5)</t>
  </si>
  <si>
    <t>Les partenaires du site régional de développement de technologies d’Ottawa comprennent la société Investir Ottawa, l’Université Carleton, l’Université d’Ottawa, le Collège Algonquin et la ville d’Ottawa. Les domaines d’intérêt uniques d’Ottawa L5 comprennent les réseaux de véhicules et les communications; le site compte deux pistes d’essai qui disposent du premier environnement d’essai de véhicules automatisés et connectés intégré de ce type, doté d’une connectivité V2X comprenant le GPS, les CDCD, le Wi-Fi, la 4G/LTE et la 5G. La piste d’essai privée s’étend sur 16 km et est conçue pour le développement précommercial, les essais, la validation et la démonstration de technologies automatisées et connectées. La piste d’essai publique utilise 9 km de voies publiques.</t>
  </si>
  <si>
    <t>Mise en œuvre du projet de loi S-2</t>
  </si>
  <si>
    <t>Travailler à la mise en œuvre des nouvelles dispositions de conformité et d’application énoncées dans le projet de loi S-2 en ce qui concerne les consentements (lignes directrices); les SAP et la collecte de renseignements (établissement de politiques internes, rédaction des instructions, etc.)</t>
  </si>
  <si>
    <t>Les gouvernements du Canada, de l’Ontario et du Québec, et cinq grandes entreprises technologiques investissent pour créer un corridor de centres d’essai sans fil 5G entre Windsor et Montréal. On estime que 1 000 entreprises seront en mesure de développer la 5G ainsi que ses technologies et produits connexes dans les installations.</t>
  </si>
  <si>
    <t>Transports Canada mène des recherches pour mettre à jour les normes et la réglementation canadiennes afin de tenir compte des VA/VC. Les mises à jour s’appliquent à ce qui suit : les dispositions réglementaires concernant la sécurité des technologies V2X; les exemptions du projet de loi S-2; et les caractéristiques des systèmes avancés d’aide à la conduite (ADAS) comme les systèmes d’atténuation et d’évitement des collisions (par exemple, freinage d’urgence automatique et fonctions de direction à commande automatique); l’amélioration de la sécurité des cyclistes et des piétons grâce aux technologies d’avertissement de collision, aux systèmes de sortie de voie, à l’aide au suivi de voie et au stationnement autonome.</t>
  </si>
  <si>
    <t xml:space="preserve">http://gazette.gc.ca/rp-pr/p2/2018/2018-03-21/html/sor-dors43-fra.html </t>
  </si>
  <si>
    <t>Initiatives canadiennes liées aux véhicules connectés et automatisés, v1.2 (14 octobre 2020)</t>
  </si>
  <si>
    <t xml:space="preserve">https://www.ogra.org/member-resources/committees/MACAVO.html </t>
  </si>
  <si>
    <t>Le Groupe consultatif est dirigé par Transports Canada et Innovation, Sciences et Développement économique Canada (ISDE) et comprend des représentants du gouvernement, de l'industrie, du milieu universitaire et d'organisations non gouvernementales. Le Groupe consultatif et ses cinq sous-groupes de travail ont exploré des thèmes clés liés aux véhicules connectés et automatisés, notamment la sûreté et la sécurité, l'innovation et la compétitivité, ainsi que les impacts et risques sociaux.</t>
  </si>
  <si>
    <t>Transports Canada travaille avec des homologues américains et internationaux pour élaborer des scénarios d’essais et des cas d’utilisation normalisés à l’échelle mondiale pour les véhicules automatisés. Ce travail se concentrera sur l’établissement d’essais et de critères objectifs fondés sur les performances pour quantifier avec précision et fiabilité la sécurité des systèmes de conduite automatisée. Les procédures comprendront des spécifications pour l’instrumentation des véhicules, les cibles d’essai et les exigences en matière d’infrastructure. Nous nous concentrerons initialement sur les scénarios de piste d’essai utilisant les systèmes d’évitement de collision et d’assistance au conducteur disponibles.</t>
  </si>
  <si>
    <t>Gouvernement du Canada + province de l’Alberta + province de la Colombie-Britannique + autres</t>
  </si>
  <si>
    <t>Ville de Régina + ville de Saskatoon</t>
  </si>
  <si>
    <t>Région de Durham + ville de Whitby + PWT + SmartCone</t>
  </si>
  <si>
    <t>Keolis + NAVYA</t>
  </si>
  <si>
    <t>Continental +Magna</t>
  </si>
  <si>
    <t>Ville de Calgary + ville d’Edmonton</t>
  </si>
  <si>
    <t>Gouvernement du Canada + province de l’Ontario + province du Québec + autres partenaires</t>
  </si>
  <si>
    <t>Innovation, Sciences et Développement économique Canada +  Transports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</si>
</sst>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1"/>
      <color theme="1"/>
      <name val="Calibri (body)"/>
    </font>
    <font>
      <b/>
      <sz val="11"/>
      <color theme="1"/>
      <name val="Calibri"/>
      <family val="2"/>
      <scheme val="minor"/>
    </font>
    <font>
      <b/>
      <sz val="14"/>
      <color theme="1"/>
      <name val="Calibri"/>
      <family val="2"/>
      <scheme val="minor"/>
    </font>
    <font>
      <b/>
      <sz val="11"/>
      <color rgb="FFC00000"/>
      <name val="Calibri"/>
      <family val="2"/>
      <scheme val="minor"/>
    </font>
    <font>
      <b/>
      <sz val="12"/>
      <color theme="1"/>
      <name val="Calibri"/>
      <family val="2"/>
    </font>
    <font>
      <sz val="11"/>
      <color theme="1"/>
      <name val="Calibri"/>
      <family val="2"/>
    </font>
    <font>
      <sz val="12"/>
      <color theme="1"/>
      <name val="Calibri"/>
      <family val="2"/>
    </font>
    <font>
      <sz val="12"/>
      <name val="Calibri"/>
      <family val="2"/>
    </font>
    <font>
      <sz val="11"/>
      <name val="Calibri"/>
      <family val="2"/>
    </font>
    <font>
      <i/>
      <sz val="12"/>
      <color theme="1"/>
      <name val="Calibri"/>
      <family val="2"/>
    </font>
    <font>
      <sz val="12"/>
      <color rgb="FF000000"/>
      <name val="Calibri"/>
      <family val="2"/>
    </font>
    <font>
      <b/>
      <sz val="12"/>
      <name val="Calibri"/>
      <family val="2"/>
    </font>
    <font>
      <u/>
      <sz val="11"/>
      <color theme="10"/>
      <name val="Calibri"/>
      <family val="2"/>
      <scheme val="minor"/>
    </font>
    <font>
      <sz val="12"/>
      <color theme="1"/>
      <name val="Calibri"/>
      <family val="2"/>
      <scheme val="minor"/>
    </font>
    <font>
      <sz val="18"/>
      <color theme="1"/>
      <name val="Calibri"/>
      <family val="2"/>
      <scheme val="minor"/>
    </font>
    <font>
      <b/>
      <sz val="18"/>
      <color theme="0"/>
      <name val="Calibri"/>
      <family val="2"/>
    </font>
    <font>
      <sz val="18"/>
      <color theme="1"/>
      <name val="Calibri"/>
      <family val="2"/>
    </font>
    <font>
      <b/>
      <i/>
      <sz val="12"/>
      <color theme="1"/>
      <name val="Calibri"/>
      <family val="2"/>
    </font>
  </fonts>
  <fills count="5">
    <fill>
      <patternFill patternType="none"/>
    </fill>
    <fill>
      <patternFill patternType="gray125"/>
    </fill>
    <fill>
      <patternFill patternType="solid">
        <fgColor theme="7" tint="0.39997558519241921"/>
        <bgColor indexed="64"/>
      </patternFill>
    </fill>
    <fill>
      <patternFill patternType="solid">
        <fgColor theme="4" tint="0.39997558519241921"/>
        <bgColor indexed="64"/>
      </patternFill>
    </fill>
    <fill>
      <patternFill patternType="solid">
        <fgColor theme="4" tint="-0.499984740745262"/>
        <bgColor indexed="64"/>
      </patternFill>
    </fill>
  </fills>
  <borders count="13">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3" fillId="0" borderId="0" applyNumberFormat="0" applyFill="0" applyBorder="0" applyAlignment="0" applyProtection="0"/>
  </cellStyleXfs>
  <cellXfs count="65">
    <xf numFmtId="0" fontId="0" fillId="0" borderId="0" xfId="0"/>
    <xf numFmtId="0" fontId="0" fillId="0" borderId="0" xfId="0" applyAlignment="1">
      <alignment horizontal="left"/>
    </xf>
    <xf numFmtId="0" fontId="0" fillId="0" borderId="0" xfId="0" applyNumberForma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9" xfId="0" applyBorder="1"/>
    <xf numFmtId="0" fontId="0" fillId="0" borderId="10" xfId="0" applyBorder="1"/>
    <xf numFmtId="0" fontId="0" fillId="0" borderId="11" xfId="0" applyBorder="1"/>
    <xf numFmtId="0" fontId="1" fillId="2" borderId="9" xfId="0" applyFont="1" applyFill="1" applyBorder="1" applyAlignment="1">
      <alignment horizontal="left" vertical="top" wrapText="1"/>
    </xf>
    <xf numFmtId="0" fontId="2" fillId="0" borderId="5" xfId="0" applyFont="1" applyBorder="1"/>
    <xf numFmtId="0" fontId="3" fillId="0" borderId="5" xfId="0" applyFont="1" applyBorder="1"/>
    <xf numFmtId="0" fontId="1" fillId="2" borderId="5" xfId="0" applyFont="1" applyFill="1" applyBorder="1" applyAlignment="1">
      <alignment horizontal="left" vertical="top" wrapText="1"/>
    </xf>
    <xf numFmtId="0" fontId="0" fillId="0" borderId="0" xfId="0" applyFont="1" applyFill="1" applyBorder="1"/>
    <xf numFmtId="0" fontId="4" fillId="0" borderId="0" xfId="0" applyFont="1"/>
    <xf numFmtId="0" fontId="7" fillId="0" borderId="0" xfId="0" applyFont="1" applyAlignment="1">
      <alignment vertical="top" wrapText="1"/>
    </xf>
    <xf numFmtId="0" fontId="7" fillId="0" borderId="0" xfId="0" applyFont="1" applyAlignment="1">
      <alignment horizontal="center" vertical="top" wrapText="1"/>
    </xf>
    <xf numFmtId="0" fontId="6" fillId="0" borderId="0" xfId="0" applyFont="1"/>
    <xf numFmtId="0" fontId="6" fillId="0" borderId="0" xfId="0" applyFont="1" applyFill="1"/>
    <xf numFmtId="0" fontId="9" fillId="0" borderId="0" xfId="0" applyFont="1" applyFill="1"/>
    <xf numFmtId="0" fontId="5" fillId="0" borderId="0" xfId="0" applyFont="1" applyAlignment="1">
      <alignment vertical="top" wrapText="1"/>
    </xf>
    <xf numFmtId="0" fontId="7" fillId="0" borderId="0" xfId="0" applyFont="1" applyAlignment="1">
      <alignment horizontal="center" vertical="top"/>
    </xf>
    <xf numFmtId="0" fontId="6" fillId="0" borderId="12" xfId="0" applyFont="1" applyBorder="1" applyAlignment="1">
      <alignment horizontal="center" vertical="center" wrapText="1"/>
    </xf>
    <xf numFmtId="0" fontId="7" fillId="0" borderId="5" xfId="0" applyFont="1" applyFill="1" applyBorder="1" applyAlignment="1">
      <alignment vertical="top" wrapText="1"/>
    </xf>
    <xf numFmtId="0" fontId="7" fillId="0" borderId="5" xfId="0" applyFont="1" applyBorder="1" applyAlignment="1">
      <alignment vertical="top" wrapText="1"/>
    </xf>
    <xf numFmtId="0" fontId="5" fillId="3" borderId="5" xfId="0" applyFont="1" applyFill="1" applyBorder="1" applyAlignment="1">
      <alignment horizontal="center" vertical="center" wrapText="1"/>
    </xf>
    <xf numFmtId="0" fontId="5" fillId="0" borderId="5" xfId="0" applyFont="1" applyBorder="1" applyAlignment="1">
      <alignment vertical="top" wrapText="1"/>
    </xf>
    <xf numFmtId="0" fontId="7" fillId="0" borderId="5" xfId="0" applyFont="1" applyBorder="1" applyAlignment="1">
      <alignment horizontal="center" vertical="top" wrapText="1"/>
    </xf>
    <xf numFmtId="0" fontId="7" fillId="0" borderId="5" xfId="0" applyFont="1" applyBorder="1" applyAlignment="1">
      <alignment horizontal="center" vertical="top"/>
    </xf>
    <xf numFmtId="0" fontId="13" fillId="0" borderId="5" xfId="1" applyBorder="1" applyAlignment="1">
      <alignment horizontal="center" vertical="center" wrapText="1"/>
    </xf>
    <xf numFmtId="0" fontId="12" fillId="0" borderId="5" xfId="0" applyFont="1" applyFill="1" applyBorder="1" applyAlignment="1">
      <alignment vertical="top" wrapText="1"/>
    </xf>
    <xf numFmtId="0" fontId="8" fillId="0" borderId="5" xfId="0" applyFont="1" applyFill="1" applyBorder="1" applyAlignment="1">
      <alignment vertical="top" wrapText="1"/>
    </xf>
    <xf numFmtId="0" fontId="8" fillId="0" borderId="5" xfId="0" applyFont="1" applyFill="1" applyBorder="1" applyAlignment="1">
      <alignment horizontal="center" vertical="top" wrapText="1"/>
    </xf>
    <xf numFmtId="0" fontId="7" fillId="0" borderId="5" xfId="0" quotePrefix="1" applyFont="1" applyFill="1" applyBorder="1" applyAlignment="1">
      <alignment horizontal="center" vertical="top" wrapText="1"/>
    </xf>
    <xf numFmtId="0" fontId="7" fillId="0" borderId="5" xfId="0" applyFont="1" applyFill="1" applyBorder="1" applyAlignment="1">
      <alignment horizontal="center" vertical="top" wrapText="1"/>
    </xf>
    <xf numFmtId="0" fontId="13" fillId="0" borderId="5" xfId="1" applyFill="1" applyBorder="1" applyAlignment="1">
      <alignment horizontal="center" vertical="center" wrapText="1"/>
    </xf>
    <xf numFmtId="0" fontId="6" fillId="0" borderId="5" xfId="0" applyFont="1" applyBorder="1" applyAlignment="1">
      <alignment horizontal="center" vertical="center" wrapText="1"/>
    </xf>
    <xf numFmtId="0" fontId="5" fillId="0" borderId="5" xfId="0" applyFont="1" applyFill="1" applyBorder="1" applyAlignment="1">
      <alignment vertical="top" wrapText="1"/>
    </xf>
    <xf numFmtId="0" fontId="7" fillId="0" borderId="5" xfId="0" applyFont="1" applyFill="1" applyBorder="1" applyAlignment="1">
      <alignment horizontal="center" vertical="top"/>
    </xf>
    <xf numFmtId="0" fontId="6" fillId="0" borderId="5" xfId="0" applyFont="1" applyFill="1" applyBorder="1" applyAlignment="1">
      <alignment horizontal="center" vertical="center" wrapText="1"/>
    </xf>
    <xf numFmtId="0" fontId="7" fillId="0" borderId="5" xfId="0" quotePrefix="1" applyFont="1" applyBorder="1" applyAlignment="1">
      <alignment horizontal="center" vertical="top" wrapText="1"/>
    </xf>
    <xf numFmtId="14" fontId="7" fillId="0" borderId="5" xfId="0" applyNumberFormat="1" applyFont="1" applyBorder="1" applyAlignment="1">
      <alignment horizontal="center" vertical="top" wrapText="1"/>
    </xf>
    <xf numFmtId="0" fontId="7" fillId="0" borderId="5" xfId="0" quotePrefix="1" applyFont="1" applyBorder="1" applyAlignment="1">
      <alignment horizontal="center" vertical="top"/>
    </xf>
    <xf numFmtId="15" fontId="7" fillId="0" borderId="5" xfId="0" applyNumberFormat="1" applyFont="1" applyFill="1" applyBorder="1" applyAlignment="1">
      <alignment horizontal="center" vertical="top" wrapText="1"/>
    </xf>
    <xf numFmtId="0" fontId="11" fillId="0" borderId="5" xfId="0" applyFont="1" applyBorder="1" applyAlignment="1">
      <alignment horizontal="center" vertical="top" wrapText="1"/>
    </xf>
    <xf numFmtId="15" fontId="7" fillId="0" borderId="5" xfId="0" applyNumberFormat="1" applyFont="1" applyBorder="1" applyAlignment="1">
      <alignment horizontal="center" vertical="top" wrapText="1"/>
    </xf>
    <xf numFmtId="0" fontId="14" fillId="0" borderId="5" xfId="0" applyFont="1" applyBorder="1" applyAlignment="1">
      <alignment vertical="top" wrapText="1"/>
    </xf>
    <xf numFmtId="0" fontId="13" fillId="0" borderId="5" xfId="1" applyBorder="1" applyAlignment="1">
      <alignment vertical="center" wrapText="1"/>
    </xf>
    <xf numFmtId="0" fontId="13" fillId="0" borderId="5" xfId="1" applyFill="1" applyBorder="1" applyAlignment="1">
      <alignment vertical="top" wrapText="1"/>
    </xf>
    <xf numFmtId="0" fontId="14" fillId="0" borderId="5" xfId="0" applyFont="1" applyFill="1" applyBorder="1" applyAlignment="1">
      <alignment vertical="top" wrapText="1"/>
    </xf>
    <xf numFmtId="0" fontId="13" fillId="0" borderId="5" xfId="1" applyFill="1" applyBorder="1" applyAlignment="1">
      <alignment wrapText="1"/>
    </xf>
    <xf numFmtId="0" fontId="13" fillId="0" borderId="5" xfId="1" applyFill="1" applyBorder="1" applyAlignment="1">
      <alignment horizontal="left" vertical="center" wrapText="1"/>
    </xf>
    <xf numFmtId="0" fontId="17" fillId="0" borderId="0" xfId="0" applyFont="1" applyAlignment="1">
      <alignment vertical="center"/>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6" fillId="0" borderId="0" xfId="0" applyFont="1" applyBorder="1" applyAlignment="1">
      <alignment horizontal="center" vertical="center" wrapText="1"/>
    </xf>
    <xf numFmtId="0" fontId="6" fillId="0" borderId="0" xfId="0" applyFont="1" applyBorder="1"/>
    <xf numFmtId="0" fontId="16" fillId="4"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b="1"/>
              <a:t>Initiatives par principe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Initiatives per Principle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88-44E7-ABCA-93F2E375C7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88-44E7-ABCA-93F2E375C7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88-44E7-ABCA-93F2E375C7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88-44E7-ABCA-93F2E375C7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88-44E7-ABCA-93F2E375C7F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388-44E7-ABCA-93F2E375C7FF}"/>
              </c:ext>
            </c:extLst>
          </c:dPt>
          <c:dLbls>
            <c:dLbl>
              <c:idx val="0"/>
              <c:tx>
                <c:rich>
                  <a:bodyPr/>
                  <a:lstStyle/>
                  <a:p>
                    <a:fld id="{4C9C7B7C-FDBC-44A1-9F66-26C18ACE2E53}" type="CATEGORYNAME">
                      <a:rPr lang="en-US"/>
                      <a:pPr/>
                      <a:t>[CATEGORY NAME]</a:t>
                    </a:fld>
                    <a:r>
                      <a:rPr lang="en-US" baseline="0"/>
                      <a:t>
</a:t>
                    </a:r>
                    <a:fld id="{946BB78E-2502-45D9-BA9F-A980462109CA}" type="VALUE">
                      <a:rPr lang="en-US" baseline="0"/>
                      <a:pPr/>
                      <a:t>[VALUE]</a:t>
                    </a:fld>
                    <a:endParaRPr lang="en-US" baseline="0"/>
                  </a:p>
                </c:rich>
              </c:tx>
              <c:dLblPos val="outEnd"/>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388-44E7-ABCA-93F2E375C7FF}"/>
                </c:ext>
              </c:extLst>
            </c:dLbl>
            <c:dLbl>
              <c:idx val="1"/>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388-44E7-ABCA-93F2E375C7FF}"/>
                </c:ext>
              </c:extLst>
            </c:dLbl>
            <c:dLbl>
              <c:idx val="2"/>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388-44E7-ABCA-93F2E375C7FF}"/>
                </c:ext>
              </c:extLst>
            </c:dLbl>
            <c:dLbl>
              <c:idx val="3"/>
              <c:layout>
                <c:manualLayout>
                  <c:x val="-4.821454871312697E-2"/>
                  <c:y val="-8.780931246073018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388-44E7-ABCA-93F2E375C7FF}"/>
                </c:ext>
              </c:extLst>
            </c:dLbl>
            <c:dLbl>
              <c:idx val="4"/>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388-44E7-ABCA-93F2E375C7FF}"/>
                </c:ext>
              </c:extLst>
            </c:dLbl>
            <c:dLbl>
              <c:idx val="5"/>
              <c:layout>
                <c:manualLayout>
                  <c:x val="-1.0309279745282321E-2"/>
                  <c:y val="1.792717086834732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388-44E7-ABCA-93F2E375C7F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principe'!$E$10:$J$10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1388-44E7-ABCA-93F2E375C7FF}"/>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7.886275123081582E-2"/>
          <c:y val="0.88304871907989435"/>
          <c:w val="0.82380731307649757"/>
          <c:h val="0.11273747408080013"/>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a:t>Initiatives par principe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'Initiatives par principe'!$D$3</c:f>
              <c:strCache>
                <c:ptCount val="1"/>
                <c:pt idx="0">
                  <c:v>Fédéral</c:v>
                </c:pt>
              </c:strCache>
            </c:strRef>
          </c:tx>
          <c:spPr>
            <a:solidFill>
              <a:schemeClr val="accent1"/>
            </a:solidFill>
            <a:ln>
              <a:noFill/>
            </a:ln>
            <a:effectLst/>
          </c:spPr>
          <c:invertIfNegative val="0"/>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principe'!$E$3:$J$3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DEF-467A-B859-3E46876DD41F}"/>
            </c:ext>
          </c:extLst>
        </c:ser>
        <c:ser>
          <c:idx val="1"/>
          <c:order val="1"/>
          <c:tx>
            <c:strRef>
              <c:f>'Initiatives par principe'!$D$4</c:f>
              <c:strCache>
                <c:ptCount val="1"/>
                <c:pt idx="0">
                  <c:v>Provincial</c:v>
                </c:pt>
              </c:strCache>
            </c:strRef>
          </c:tx>
          <c:spPr>
            <a:solidFill>
              <a:schemeClr val="accent2"/>
            </a:solidFill>
            <a:ln>
              <a:noFill/>
            </a:ln>
            <a:effectLst/>
          </c:spPr>
          <c:invertIfNegative val="0"/>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principe'!$E$4:$J$4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DEF-467A-B859-3E46876DD41F}"/>
            </c:ext>
          </c:extLst>
        </c:ser>
        <c:ser>
          <c:idx val="3"/>
          <c:order val="2"/>
          <c:tx>
            <c:strRef>
              <c:f>'Initiatives par principe'!$D$5</c:f>
              <c:strCache>
                <c:ptCount val="1"/>
                <c:pt idx="0">
                  <c:v>Municipal</c:v>
                </c:pt>
              </c:strCache>
            </c:strRef>
          </c:tx>
          <c:spPr>
            <a:solidFill>
              <a:schemeClr val="accent4"/>
            </a:solidFill>
            <a:ln>
              <a:noFill/>
            </a:ln>
            <a:effectLst/>
          </c:spPr>
          <c:invertIfNegative val="0"/>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principe'!$E$5:$J$5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DEF-467A-B859-3E46876DD41F}"/>
            </c:ext>
          </c:extLst>
        </c:ser>
        <c:ser>
          <c:idx val="4"/>
          <c:order val="3"/>
          <c:tx>
            <c:strRef>
              <c:f>'Initiatives par principe'!$D$7</c:f>
              <c:strCache>
                <c:ptCount val="1"/>
                <c:pt idx="0">
                  <c:v>Milieu universitaire</c:v>
                </c:pt>
              </c:strCache>
            </c:strRef>
          </c:tx>
          <c:spPr>
            <a:solidFill>
              <a:schemeClr val="accent5"/>
            </a:solidFill>
            <a:ln>
              <a:noFill/>
            </a:ln>
            <a:effectLst/>
          </c:spPr>
          <c:invertIfNegative val="0"/>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principe'!$E$7:$J$7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3DEF-467A-B859-3E46876DD41F}"/>
            </c:ext>
          </c:extLst>
        </c:ser>
        <c:ser>
          <c:idx val="5"/>
          <c:order val="4"/>
          <c:tx>
            <c:strRef>
              <c:f>'Initiatives par principe'!$D$8</c:f>
              <c:strCache>
                <c:ptCount val="1"/>
                <c:pt idx="0">
                  <c:v>Public-privé</c:v>
                </c:pt>
              </c:strCache>
            </c:strRef>
          </c:tx>
          <c:spPr>
            <a:solidFill>
              <a:schemeClr val="accent6"/>
            </a:solidFill>
            <a:ln>
              <a:noFill/>
            </a:ln>
            <a:effectLst/>
          </c:spPr>
          <c:invertIfNegative val="0"/>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principe'!$E$8:$J$8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3DEF-467A-B859-3E46876DD41F}"/>
            </c:ext>
          </c:extLst>
        </c:ser>
        <c:ser>
          <c:idx val="6"/>
          <c:order val="5"/>
          <c:tx>
            <c:strRef>
              <c:f>'Initiatives par principe'!$D$9</c:f>
              <c:strCache>
                <c:ptCount val="1"/>
                <c:pt idx="0">
                  <c:v>Privé</c:v>
                </c:pt>
              </c:strCache>
            </c:strRef>
          </c:tx>
          <c:spPr>
            <a:solidFill>
              <a:schemeClr val="accent1">
                <a:lumMod val="60000"/>
              </a:schemeClr>
            </a:solidFill>
            <a:ln>
              <a:noFill/>
            </a:ln>
            <a:effectLst/>
          </c:spPr>
          <c:invertIfNegative val="0"/>
          <c:cat>
            <c:strRef>
              <c:f>'Initiatives par principe'!$E$2:$J$2</c:f>
              <c:strCache>
                <c:ptCount val="6"/>
                <c:pt idx="0">
                  <c:v>La sécurité est notre priorité absolue</c:v>
                </c:pt>
                <c:pt idx="1">
                  <c:v>Nous devons échanger des renseignements pour nous assurer que les VA/VC sont sécuritaires et sûrs</c:v>
                </c:pt>
                <c:pt idx="2">
                  <c:v>L’harmonisation stratégique et réglementaire est essentielle</c:v>
                </c:pt>
                <c:pt idx="3">
                  <c:v>Nous devons sensibiliser le public aux capacités et aux limites des VA/VC</c:v>
                </c:pt>
                <c:pt idx="4">
                  <c:v>Nous devons nous préparer de manière proactive à l’arrivée des VA/VC sur les voies publiques</c:v>
                </c:pt>
                <c:pt idx="5">
                  <c:v>Une collaboration continue est essentielle</c:v>
                </c:pt>
              </c:strCache>
            </c:strRef>
          </c:cat>
          <c:val>
            <c:numRef>
              <c:f>'Initiatives par principe'!$E$9:$J$9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3DEF-467A-B859-3E46876DD41F}"/>
            </c:ext>
          </c:extLst>
        </c:ser>
        <c:dLbls>
          <c:showLegendKey val="0"/>
          <c:showVal val="0"/>
          <c:showCatName val="0"/>
          <c:showSerName val="0"/>
          <c:showPercent val="0"/>
          <c:showBubbleSize val="0"/>
        </c:dLbls>
        <c:gapWidth val="150"/>
        <c:overlap val="100"/>
        <c:axId val="734725208"/>
        <c:axId val="734722856"/>
      </c:barChart>
      <c:catAx>
        <c:axId val="734725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34722856"/>
        <c:crosses val="autoZero"/>
        <c:auto val="1"/>
        <c:lblAlgn val="ctr"/>
        <c:lblOffset val="100"/>
        <c:noMultiLvlLbl val="0"/>
      </c:catAx>
      <c:valAx>
        <c:axId val="734722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fr-CA" sz="1100"/>
                  <a:t>Nombre d’initiatives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4725208"/>
        <c:crosses val="autoZero"/>
        <c:crossBetween val="between"/>
      </c:valAx>
      <c:spPr>
        <a:noFill/>
        <a:ln>
          <a:noFill/>
        </a:ln>
        <a:effectLst/>
      </c:spPr>
    </c:plotArea>
    <c:legend>
      <c:legendPos val="r"/>
      <c:layout>
        <c:manualLayout>
          <c:xMode val="edge"/>
          <c:yMode val="edge"/>
          <c:x val="0.8536579048923989"/>
          <c:y val="0.30236974169445907"/>
          <c:w val="0.14232781421054358"/>
          <c:h val="0.381957355960915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b="1"/>
              <a:t>Initiatives sur les VA/VC par catégorie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w="0">
                      <a:solidFill>
                        <a:schemeClr val="tx1">
                          <a:alpha val="52000"/>
                        </a:schemeClr>
                      </a:solidFill>
                    </a:ln>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'Initiatives par catégorie'!$B$2:$J$2</c:f>
              <c:strCache>
                <c:ptCount val="9"/>
                <c:pt idx="0">
                  <c:v>Communication</c:v>
                </c:pt>
                <c:pt idx="1">
                  <c:v>Consultation</c:v>
                </c:pt>
                <c:pt idx="2">
                  <c:v>Conseil/Groupe de travail/Groupe d’étude</c:v>
                </c:pt>
                <c:pt idx="3">
                  <c:v>Lignes directrices</c:v>
                </c:pt>
                <c:pt idx="4">
                  <c:v>Application industrielle</c:v>
                </c:pt>
                <c:pt idx="5">
                  <c:v>Législatif/politique/réglementaire</c:v>
                </c:pt>
                <c:pt idx="6">
                  <c:v>Pilote</c:v>
                </c:pt>
                <c:pt idx="7">
                  <c:v>R et D</c:v>
                </c:pt>
                <c:pt idx="8">
                  <c:v>Intégration</c:v>
                </c:pt>
              </c:strCache>
            </c:strRef>
          </c:cat>
          <c:val>
            <c:numRef>
              <c:f>'Initiatives par catégorie'!$B$3:$J$3</c:f>
              <c:numCache>
                <c:formatCode>General</c:formatCode>
                <c:ptCount val="9"/>
                <c:pt idx="0">
                  <c:v>0</c:v>
                </c:pt>
                <c:pt idx="1">
                  <c:v>0</c:v>
                </c:pt>
                <c:pt idx="2">
                  <c:v>0</c:v>
                </c:pt>
                <c:pt idx="3">
                  <c:v>0</c:v>
                </c:pt>
                <c:pt idx="4">
                  <c:v>5</c:v>
                </c:pt>
                <c:pt idx="5">
                  <c:v>0</c:v>
                </c:pt>
                <c:pt idx="6">
                  <c:v>0</c:v>
                </c:pt>
                <c:pt idx="7">
                  <c:v>0</c:v>
                </c:pt>
                <c:pt idx="8">
                  <c:v>0</c:v>
                </c:pt>
              </c:numCache>
            </c:numRef>
          </c:val>
          <c:extLst>
            <c:ext xmlns:c16="http://schemas.microsoft.com/office/drawing/2014/chart" uri="{C3380CC4-5D6E-409C-BE32-E72D297353CC}">
              <c16:uniqueId val="{00000000-9454-4E37-B174-49EE1D64B192}"/>
            </c:ext>
          </c:extLst>
        </c:ser>
        <c:dLbls>
          <c:dLblPos val="ctr"/>
          <c:showLegendKey val="0"/>
          <c:showVal val="1"/>
          <c:showCatName val="0"/>
          <c:showSerName val="0"/>
          <c:showPercent val="0"/>
          <c:showBubbleSize val="0"/>
        </c:dLbls>
        <c:gapWidth val="150"/>
        <c:overlap val="100"/>
        <c:axId val="736607800"/>
        <c:axId val="736605448"/>
      </c:barChart>
      <c:catAx>
        <c:axId val="73660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605448"/>
        <c:crosses val="autoZero"/>
        <c:auto val="1"/>
        <c:lblAlgn val="ctr"/>
        <c:lblOffset val="100"/>
        <c:noMultiLvlLbl val="0"/>
      </c:catAx>
      <c:valAx>
        <c:axId val="736605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607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666750</xdr:colOff>
      <xdr:row>12</xdr:row>
      <xdr:rowOff>47625</xdr:rowOff>
    </xdr:from>
    <xdr:to>
      <xdr:col>10</xdr:col>
      <xdr:colOff>1076324</xdr:colOff>
      <xdr:row>41</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590550</xdr:colOff>
      <xdr:row>44</xdr:row>
      <xdr:rowOff>138112</xdr:rowOff>
    </xdr:from>
    <xdr:to>
      <xdr:col>9</xdr:col>
      <xdr:colOff>1333500</xdr:colOff>
      <xdr:row>68</xdr:row>
      <xdr:rowOff>57150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447675</xdr:colOff>
      <xdr:row>3</xdr:row>
      <xdr:rowOff>157161</xdr:rowOff>
    </xdr:from>
    <xdr:to>
      <xdr:col>9</xdr:col>
      <xdr:colOff>1104900</xdr:colOff>
      <xdr:row>26</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st%20of%20Initiativ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Initiativ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magna.com/docs/default-source/2017-press-releases/planet-m-detroit-windsor_cav-drive_(final-v2).pdf?sfvrsn=2" TargetMode="External"/><Relationship Id="rId18" Type="http://schemas.openxmlformats.org/officeDocument/2006/relationships/hyperlink" Target="https://keoliscandiac.ca/" TargetMode="External"/><Relationship Id="rId26" Type="http://schemas.openxmlformats.org/officeDocument/2006/relationships/hyperlink" Target="https://www.keolis.com/fr/medias/newsroom/actualites/navettes-autonomes-keolis-montreal-au-canada" TargetMode="External"/><Relationship Id="rId39" Type="http://schemas.openxmlformats.org/officeDocument/2006/relationships/hyperlink" Target="https://gmauthority.com/blog/gm/gm-facilities/gm-canada-facilities/gm-technical-center-markham-ontario-canada/" TargetMode="External"/><Relationship Id="rId21" Type="http://schemas.openxmlformats.org/officeDocument/2006/relationships/hyperlink" Target="https://www.waa.ca/media/news/article/784/winnipeg-richardson-international-airport-unveils-north-america-s-first-autonomous-airport-snowplow" TargetMode="External"/><Relationship Id="rId34" Type="http://schemas.openxmlformats.org/officeDocument/2006/relationships/hyperlink" Target="https://www.ic.gc.ca/eic/site/auto-auto.nsf/fra/h_am02379.html" TargetMode="External"/><Relationship Id="rId42" Type="http://schemas.openxmlformats.org/officeDocument/2006/relationships/hyperlink" Target="https://ace.ontariotechu.ca/index.php" TargetMode="External"/><Relationship Id="rId47" Type="http://schemas.openxmlformats.org/officeDocument/2006/relationships/hyperlink" Target="https://nrc.canada.ca/fr/recherche-developpement/installations-cnrc/carrefour-linnovation-fabrication-automobile-installation-recherche" TargetMode="External"/><Relationship Id="rId50" Type="http://schemas.openxmlformats.org/officeDocument/2006/relationships/hyperlink" Target="https://community.csagroup.org/community/alternative-energy-vehicles/connected-and-automated-vehicles/pages/home" TargetMode="External"/><Relationship Id="rId55" Type="http://schemas.openxmlformats.org/officeDocument/2006/relationships/hyperlink" Target="https://www.ogra.org/images/eBlast/HeadsUp_Alert/HTMLs/Ottawa_WindsorCorridor/OGRA_eBlast_Heads%20Up%20Alert_Windsor%20Ottawa.html" TargetMode="External"/><Relationship Id="rId63" Type="http://schemas.openxmlformats.org/officeDocument/2006/relationships/hyperlink" Target="https://www.oce-ontario.org/programs/autonomous-vehicle-innovation-network-(avin)/autonomous-vehicle-innovation-network-(avin)-wintertech-development-program" TargetMode="External"/><Relationship Id="rId68" Type="http://schemas.openxmlformats.org/officeDocument/2006/relationships/hyperlink" Target="https://avinhubdev.wpengine.com/fr/" TargetMode="External"/><Relationship Id="rId7" Type="http://schemas.openxmlformats.org/officeDocument/2006/relationships/hyperlink" Target="https://www.tac-atc.ca/fr/conseils-et-comites/groupe-de-travail-sur-les-vehicules-connectes-et-automatises" TargetMode="External"/><Relationship Id="rId71" Type="http://schemas.openxmlformats.org/officeDocument/2006/relationships/hyperlink" Target="https://avinhub.ca/wp-content/uploads/2020/05/CAV-Readiness-Plan-Final-Report-2020-04-03-1.pdf" TargetMode="External"/><Relationship Id="rId2" Type="http://schemas.openxmlformats.org/officeDocument/2006/relationships/hyperlink" Target="https://www.canada.ca/fr/secretariat-conseil-tresor/organisation/transparence/lois-reglements/conseil-cooperation-canada-eu-reglementation/plan-prospectif-conjoint-aout-2014.html" TargetMode="External"/><Relationship Id="rId16" Type="http://schemas.openxmlformats.org/officeDocument/2006/relationships/hyperlink" Target="https://flyeia.com/corporate/media/news/new-autonomous-security-vehicle-set-patrol-eias-perimeter-fence/" TargetMode="External"/><Relationship Id="rId29" Type="http://schemas.openxmlformats.org/officeDocument/2006/relationships/hyperlink" Target="https://tc.canada.ca/fr/services-generaux/lois-reglements/conseil-cooeration-matiere-reglementation-ccr-canada-etats-unis-plan-travail-lien-avec-vehicules-branches" TargetMode="External"/><Relationship Id="rId11" Type="http://schemas.openxmlformats.org/officeDocument/2006/relationships/hyperlink" Target="https://comt.ca/Reports/AVCV%20Policy%20Framework%202019%20FR.pdf" TargetMode="External"/><Relationship Id="rId24" Type="http://schemas.openxmlformats.org/officeDocument/2006/relationships/hyperlink" Target="https://tc.canada.ca/fr/services-generaux/lois-reglements/initiatives-matiere-politiques-programmes-approches-novatrices-relatives-feuille-route-examen-reglementation-secteur-transports" TargetMode="External"/><Relationship Id="rId32" Type="http://schemas.openxmlformats.org/officeDocument/2006/relationships/hyperlink" Target="https://tc.canada.ca/fr/systemes-cooperatifs-circulation-peloton-camions-centre-essais-vehicules-automobiles-transports-canada-mene-essais-nouvelles-technologies-transport-camion-visant-reduire-emissions-ameliorer-securite" TargetMode="External"/><Relationship Id="rId37" Type="http://schemas.openxmlformats.org/officeDocument/2006/relationships/hyperlink" Target="https://carleton.ca/auto/research-areas/cybersecurity/" TargetMode="External"/><Relationship Id="rId40" Type="http://schemas.openxmlformats.org/officeDocument/2006/relationships/hyperlink" Target="https://uttri.utoronto.ca/research/research-groups/icitycattshome/" TargetMode="External"/><Relationship Id="rId45" Type="http://schemas.openxmlformats.org/officeDocument/2006/relationships/hyperlink" Target="https://avinhubdev.wpengine.com/fr/zone-pilote/" TargetMode="External"/><Relationship Id="rId53" Type="http://schemas.openxmlformats.org/officeDocument/2006/relationships/hyperlink" Target="https://tc.canada.ca/fr/services-generaux/lois-reglements/initiatives-matiere-politiques-programmes-approches-novatrices-relatives-feuille-route-examen-reglementation-secteur-transports" TargetMode="External"/><Relationship Id="rId58" Type="http://schemas.openxmlformats.org/officeDocument/2006/relationships/hyperlink" Target="https://www.budget.gc.ca/2018/home-accueil-fr.html" TargetMode="External"/><Relationship Id="rId66" Type="http://schemas.openxmlformats.org/officeDocument/2006/relationships/hyperlink" Target="https://avinhubdev.wpengine.com/fr/smart-mobility-readiness-forum/" TargetMode="External"/><Relationship Id="rId74" Type="http://schemas.openxmlformats.org/officeDocument/2006/relationships/printerSettings" Target="../printerSettings/printerSettings2.bin"/><Relationship Id="rId5" Type="http://schemas.openxmlformats.org/officeDocument/2006/relationships/hyperlink" Target="https://tc.canada.ca/sites/default/files/migrated/19_ah_01_automated_vehicles_layout_fr_r3.pdf" TargetMode="External"/><Relationship Id="rId15" Type="http://schemas.openxmlformats.org/officeDocument/2006/relationships/hyperlink" Target="https://www.ualberta.ca/engineering/research/groups/smart-transportation/research/projects/connected-vehicles" TargetMode="External"/><Relationship Id="rId23" Type="http://schemas.openxmlformats.org/officeDocument/2006/relationships/hyperlink" Target="http://www.mto.gov.on.ca/french/vehicles/automated-vehicles.shtml" TargetMode="External"/><Relationship Id="rId28" Type="http://schemas.openxmlformats.org/officeDocument/2006/relationships/hyperlink" Target="https://www.unmannedsystems.ca/news-release-carleton-team-wins-first-ever-ugv19/" TargetMode="External"/><Relationship Id="rId36" Type="http://schemas.openxmlformats.org/officeDocument/2006/relationships/hyperlink" Target="https://carleton.ca/auto/" TargetMode="External"/><Relationship Id="rId49" Type="http://schemas.openxmlformats.org/officeDocument/2006/relationships/hyperlink" Target="https://www.ualberta.ca/engineering/research/groups/smart-transportation/research/projects/connected-vehicles.html" TargetMode="External"/><Relationship Id="rId57" Type="http://schemas.openxmlformats.org/officeDocument/2006/relationships/hyperlink" Target="https://pub-hamilton.escribemeetings.com/FileStream.ashx?DocumentId=209505%20(page%20446%20of%20513%20in%20PDF" TargetMode="External"/><Relationship Id="rId61" Type="http://schemas.openxmlformats.org/officeDocument/2006/relationships/hyperlink" Target="https://www.toronto.ca/wp-content/uploads/2020/02/7ec4-TS_AV-Tactical-Plan_Technical-Report.pdf" TargetMode="External"/><Relationship Id="rId10" Type="http://schemas.openxmlformats.org/officeDocument/2006/relationships/hyperlink" Target="https://www.tc.gc.ca/fr/services/routier/technologies-novatrices/vehicules-automatises-connectes.html" TargetMode="External"/><Relationship Id="rId19" Type="http://schemas.openxmlformats.org/officeDocument/2006/relationships/hyperlink" Target="http://acis.ok.ubc.ca/?page_id=1257" TargetMode="External"/><Relationship Id="rId31" Type="http://schemas.openxmlformats.org/officeDocument/2006/relationships/hyperlink" Target="http://ville.montreal.qc.ca/portal/page?_pageid=8957,142656519&amp;_dad=portal&amp;_schema=PORTAL" TargetMode="External"/><Relationship Id="rId44" Type="http://schemas.openxmlformats.org/officeDocument/2006/relationships/hyperlink" Target="https://openhdmaps.communitech.ca/bc858c8c-d357-43aa-8d1e-5f78013b2eb4/" TargetMode="External"/><Relationship Id="rId52" Type="http://schemas.openxmlformats.org/officeDocument/2006/relationships/hyperlink" Target="https://itbeginswithif.wixsite.com/website-1" TargetMode="External"/><Relationship Id="rId60" Type="http://schemas.openxmlformats.org/officeDocument/2006/relationships/hyperlink" Target="https://www.toronto.ca/services-payments/streets-parking-transportation/automated-vehicles/automated-vehicles-pilot-projects/automated-shuttle-trial/" TargetMode="External"/><Relationship Id="rId65" Type="http://schemas.openxmlformats.org/officeDocument/2006/relationships/hyperlink" Target="https://www.oce-ontario.org/fr/programmes/avin-fr/projets-de-collaboration-en-r-d---volet-1" TargetMode="External"/><Relationship Id="rId73" Type="http://schemas.openxmlformats.org/officeDocument/2006/relationships/hyperlink" Target="https://www.ogra.org/member-resources/committees/MACAVO.html" TargetMode="External"/><Relationship Id="rId4" Type="http://schemas.openxmlformats.org/officeDocument/2006/relationships/hyperlink" Target="https://www.transdev.ca/fr/nos-solutions/vehicules-autonomes/" TargetMode="External"/><Relationship Id="rId9" Type="http://schemas.openxmlformats.org/officeDocument/2006/relationships/hyperlink" Target="https://www.tc.gc.ca/fr/services/routier/documents/tc_safety_framework_for_acv_fr-s.pdf" TargetMode="External"/><Relationship Id="rId14" Type="http://schemas.openxmlformats.org/officeDocument/2006/relationships/hyperlink" Target="https://cutaactu.ca/fr/nouvelles-media/dernieres-noulleves/une-demonstration-dautobus-autonome-presente-une-technologie" TargetMode="External"/><Relationship Id="rId22" Type="http://schemas.openxmlformats.org/officeDocument/2006/relationships/hyperlink" Target="https://cnib.ca/fr/blog/inca-souhaite-eclairer-lelaboration-des-politiques-publiques-sur-les-vehicules-connectes-et?region=on" TargetMode="External"/><Relationship Id="rId27" Type="http://schemas.openxmlformats.org/officeDocument/2006/relationships/hyperlink" Target="https://www.calgary.ca/Transportation/Roads/Pages/Traffic/Traffic-management/Connected-Vehicle-pilot-project.aspx" TargetMode="External"/><Relationship Id="rId30" Type="http://schemas.openxmlformats.org/officeDocument/2006/relationships/hyperlink" Target="https://tc.canada.ca/fr/transport-routier/technologies-novatrices/vehicules-automatises-connectes/recherche-vehicules-automatises-connectes-essais" TargetMode="External"/><Relationship Id="rId35" Type="http://schemas.openxmlformats.org/officeDocument/2006/relationships/hyperlink" Target="https://nrc.canada.ca/fr/recherche-developpement/recherche-collaboration/programmes/programme-flottes-futures-2020" TargetMode="External"/><Relationship Id="rId43" Type="http://schemas.openxmlformats.org/officeDocument/2006/relationships/hyperlink" Target="https://uwaterloo.ca/centre-automotive-research/" TargetMode="External"/><Relationship Id="rId48" Type="http://schemas.openxmlformats.org/officeDocument/2006/relationships/hyperlink" Target="https://www.edmonton.ca/city_government/initiatives_innovation/automated-vehicles.aspx%20|%20https:/www.calgary.ca/Transportation/TP/Documents/strategy/Low-Speed-Autonomous-Shuttle-Project.pdf" TargetMode="External"/><Relationship Id="rId56" Type="http://schemas.openxmlformats.org/officeDocument/2006/relationships/hyperlink" Target="https://www.gghtransport2051.ca/?lang=fr" TargetMode="External"/><Relationship Id="rId64" Type="http://schemas.openxmlformats.org/officeDocument/2006/relationships/hyperlink" Target="https://www.oce-ontario.org/programs/autonomous-vehicle-innovation-network-(avin)/autonomous-vehicle-innovation-network-(avin)-talentedge-internships" TargetMode="External"/><Relationship Id="rId69" Type="http://schemas.openxmlformats.org/officeDocument/2006/relationships/hyperlink" Target="https://lop.parl.ca/sites/PublicWebsite/default/fr_CA/ResearchPublications/LegislativeSummaries/421S2E?" TargetMode="External"/><Relationship Id="rId8" Type="http://schemas.openxmlformats.org/officeDocument/2006/relationships/hyperlink" Target="https://www.tc.gc.ca/fr/services/routier/documents/tc_safety_framework_for_acv_fr-s.pdf" TargetMode="External"/><Relationship Id="rId51" Type="http://schemas.openxmlformats.org/officeDocument/2006/relationships/hyperlink" Target="https://ace.ontariotechu.ca/autonomous/index.php" TargetMode="External"/><Relationship Id="rId72" Type="http://schemas.openxmlformats.org/officeDocument/2006/relationships/hyperlink" Target="http://gazette.gc.ca/rp-pr/p2/2018/2018-03-21/html/sor-dors43-fra.html" TargetMode="External"/><Relationship Id="rId3" Type="http://schemas.openxmlformats.org/officeDocument/2006/relationships/hyperlink" Target="https://sustainability.suncor.com/fr/innovation/technologies-dexploitation-miniere" TargetMode="External"/><Relationship Id="rId12" Type="http://schemas.openxmlformats.org/officeDocument/2006/relationships/hyperlink" Target="http://www.uitp.org/news/montreal-2017-UITP-summit" TargetMode="External"/><Relationship Id="rId17" Type="http://schemas.openxmlformats.org/officeDocument/2006/relationships/hyperlink" Target="https://www.ualberta.ca/engineering/news/2018/november/transportation-engineering-tests-driverless-shuttles-on-south-campus" TargetMode="External"/><Relationship Id="rId25" Type="http://schemas.openxmlformats.org/officeDocument/2006/relationships/hyperlink" Target="https://cutric-crituc.org/project/national-smart-vehicle-demonstration-integration-trial-phase-i/" TargetMode="External"/><Relationship Id="rId33" Type="http://schemas.openxmlformats.org/officeDocument/2006/relationships/hyperlink" Target="https://www.canada.ca/fr/innovation-sciences-developpement-economique/nouvelles/2018/03/un-nouveau-partenariat-canadien-dans-le-domaine-des-technologies-sans-fil-de-prochaine-generation.html" TargetMode="External"/><Relationship Id="rId38" Type="http://schemas.openxmlformats.org/officeDocument/2006/relationships/hyperlink" Target="https://www.investottawa.ca/fr/a-propos-ottawa-l5/" TargetMode="External"/><Relationship Id="rId46" Type="http://schemas.openxmlformats.org/officeDocument/2006/relationships/hyperlink" Target="https://www.wavin.ca/" TargetMode="External"/><Relationship Id="rId59" Type="http://schemas.openxmlformats.org/officeDocument/2006/relationships/hyperlink" Target="https://can01.safelinks.protection.outlook.com/?url=http%3A%2F%2Fweb2.gov.mb.ca%2Fbills%2F42-2%2Fb023e.php&amp;data=02%7C01%7CJoanna.Hazelden%40ontario.ca%7Ccf776711ccfd421dab5508d7c118ed24%7Ccddc1229ac2a4b97b78a0e5cacb5865c%7C0%7C0%7C637190185113737271&amp;sdata=BSHWt433KuGa9Nb%2Br5ozLuP9LyzBFcggJ3mO62CHkCo%3D&amp;reserved=0" TargetMode="External"/><Relationship Id="rId67" Type="http://schemas.openxmlformats.org/officeDocument/2006/relationships/hyperlink" Target="https://www.itworldcanada.com/article/uber-officially-opens-its-new-engineering-hub-in-toronto/423669" TargetMode="External"/><Relationship Id="rId20" Type="http://schemas.openxmlformats.org/officeDocument/2006/relationships/hyperlink" Target="https://www.ottawaavcluster.com/fr/" TargetMode="External"/><Relationship Id="rId41" Type="http://schemas.openxmlformats.org/officeDocument/2006/relationships/hyperlink" Target="https://www.marsdd.com/service/avin-at-mars/" TargetMode="External"/><Relationship Id="rId54" Type="http://schemas.openxmlformats.org/officeDocument/2006/relationships/hyperlink" Target="https://www.ontario.ca/fr/page/piloter-la-prosperite-lavenir-du-secteur-de-lautomobile-de-lontario" TargetMode="External"/><Relationship Id="rId62" Type="http://schemas.openxmlformats.org/officeDocument/2006/relationships/hyperlink" Target="http://ville.montreal.qc.ca/portal/page?_pageid=8957,143244932&amp;_dad=portal&amp;_schema=PORTAL" TargetMode="External"/><Relationship Id="rId70" Type="http://schemas.openxmlformats.org/officeDocument/2006/relationships/hyperlink" Target="http://readyforautonomy.trbot.ca/" TargetMode="External"/><Relationship Id="rId1" Type="http://schemas.openxmlformats.org/officeDocument/2006/relationships/hyperlink" Target="https://www.barrick.com/English/news/news-details/2018/driving-change/default.aspx" TargetMode="External"/><Relationship Id="rId6" Type="http://schemas.openxmlformats.org/officeDocument/2006/relationships/hyperlink" Target="https://ccmta.ca/images/publications/pdf/PDF%20FRENCH/CCMTA-AVGuidelines-sm-Frenc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L3" sqref="L3"/>
    </sheetView>
  </sheetViews>
  <sheetFormatPr defaultColWidth="9.1796875" defaultRowHeight="14.5"/>
  <cols>
    <col min="1" max="1" width="8.54296875" customWidth="1"/>
    <col min="2" max="2" width="9.26953125" customWidth="1"/>
    <col min="3" max="3" width="4.1796875" customWidth="1"/>
    <col min="4" max="4" width="14.7265625" customWidth="1"/>
    <col min="5" max="5" width="15.81640625" customWidth="1"/>
    <col min="6" max="6" width="24.453125" customWidth="1"/>
    <col min="7" max="7" width="22.81640625" customWidth="1"/>
    <col min="8" max="8" width="30.453125" customWidth="1"/>
    <col min="9" max="9" width="29.26953125" customWidth="1"/>
    <col min="10" max="10" width="20.81640625" customWidth="1"/>
    <col min="11" max="11" width="20.1796875" customWidth="1"/>
    <col min="12" max="12" width="17.26953125" customWidth="1"/>
    <col min="13" max="20" width="32.7265625" bestFit="1" customWidth="1"/>
    <col min="21" max="21" width="11.26953125" bestFit="1" customWidth="1"/>
  </cols>
  <sheetData>
    <row r="1" spans="1:12">
      <c r="A1" s="19" t="s">
        <v>0</v>
      </c>
    </row>
    <row r="2" spans="1:12" ht="70">
      <c r="D2" s="17" t="s">
        <v>1</v>
      </c>
      <c r="E2" s="9" t="s">
        <v>2</v>
      </c>
      <c r="F2" s="9" t="s">
        <v>3</v>
      </c>
      <c r="G2" s="9" t="s">
        <v>4</v>
      </c>
      <c r="H2" s="9" t="s">
        <v>5</v>
      </c>
      <c r="I2" s="9" t="s">
        <v>6</v>
      </c>
      <c r="J2" s="10" t="s">
        <v>7</v>
      </c>
      <c r="L2" s="14" t="s">
        <v>8</v>
      </c>
    </row>
    <row r="3" spans="1:12" ht="18.5">
      <c r="D3" s="11" t="s">
        <v>9</v>
      </c>
      <c r="E3" s="3" t="e">
        <f>COUNTIFS('Liste des initiatives'!$D$3:$D$205,"=Federal",'[1]List of Initiatives'!#REF!,"=X")</f>
        <v>#REF!</v>
      </c>
      <c r="F3" s="3" t="e">
        <f>COUNTIFS('Liste des initiatives'!$D$3:$D$205,"=Federal",'[1]List of Initiatives'!#REF!,"=X")</f>
        <v>#REF!</v>
      </c>
      <c r="G3" s="3" t="e">
        <f>COUNTIFS('Liste des initiatives'!$D$3:$D$205,"=Federal",'[1]List of Initiatives'!#REF!,"=X")</f>
        <v>#REF!</v>
      </c>
      <c r="H3" s="3" t="e">
        <f>COUNTIFS('Liste des initiatives'!$D$3:$D$205,"=Federal",'[1]List of Initiatives'!#REF!,"=X")</f>
        <v>#REF!</v>
      </c>
      <c r="I3" s="3" t="e">
        <f>COUNTIFS('Liste des initiatives'!$D$3:$D$205,"=Federal",'[1]List of Initiatives'!#REF!,"=X")</f>
        <v>#REF!</v>
      </c>
      <c r="J3" s="4" t="e">
        <f>COUNTIFS('Liste des initiatives'!$D$3:$D$205,"=Federal",'[1]List of Initiatives'!#REF!,"=X")</f>
        <v>#REF!</v>
      </c>
      <c r="K3" s="3"/>
      <c r="L3" s="16">
        <f>'Initiatives par catégorie'!K3</f>
        <v>5</v>
      </c>
    </row>
    <row r="4" spans="1:12">
      <c r="D4" s="12" t="s">
        <v>10</v>
      </c>
      <c r="E4" s="3" t="e">
        <f>COUNTIFS('Liste des initiatives'!$D$3:$D$205,"=Provincial",'[1]List of Initiatives'!#REF!,"=X")</f>
        <v>#REF!</v>
      </c>
      <c r="F4" s="3" t="e">
        <f>COUNTIFS('Liste des initiatives'!$D$3:$D$205,"=Provincial",'[1]List of Initiatives'!#REF!,"=X")</f>
        <v>#REF!</v>
      </c>
      <c r="G4" s="3" t="e">
        <f>COUNTIFS('Liste des initiatives'!$D$3:$D$205,"=Provincial",'[1]List of Initiatives'!#REF!,"=X")</f>
        <v>#REF!</v>
      </c>
      <c r="H4" s="3" t="e">
        <f>COUNTIFS('Liste des initiatives'!$D$3:$D$205,"=Provincial",'[1]List of Initiatives'!#REF!,"=X")</f>
        <v>#REF!</v>
      </c>
      <c r="I4" s="3" t="e">
        <f>COUNTIFS('Liste des initiatives'!$D$3:$D$205,"=Provincial",'[1]List of Initiatives'!#REF!,"=X")</f>
        <v>#REF!</v>
      </c>
      <c r="J4" s="4" t="e">
        <f>COUNTIFS('Liste des initiatives'!$D$3:$D$205,"=Provincial",'[1]List of Initiatives'!#REF!,"=X")</f>
        <v>#REF!</v>
      </c>
      <c r="K4" s="3"/>
    </row>
    <row r="5" spans="1:12">
      <c r="D5" s="12" t="s">
        <v>11</v>
      </c>
      <c r="E5" s="3" t="e">
        <f>COUNTIFS('Liste des initiatives'!$D$3:$D$205,"=Municipal",'[1]List of Initiatives'!#REF!,"=X")</f>
        <v>#REF!</v>
      </c>
      <c r="F5" s="3" t="e">
        <f>COUNTIFS('Liste des initiatives'!$D$3:$D$205,"=Municipal",'[1]List of Initiatives'!#REF!,"=X")</f>
        <v>#REF!</v>
      </c>
      <c r="G5" s="3" t="e">
        <f>COUNTIFS('Liste des initiatives'!$D$3:$D$205,"=Municipal",'[1]List of Initiatives'!#REF!,"=X")</f>
        <v>#REF!</v>
      </c>
      <c r="H5" s="3" t="e">
        <f>COUNTIFS('Liste des initiatives'!$D$3:$D$205,"=Municipal",'[1]List of Initiatives'!#REF!,"=X")</f>
        <v>#REF!</v>
      </c>
      <c r="I5" s="3" t="e">
        <f>COUNTIFS('Liste des initiatives'!$D$3:$D$205,"=Municipal",'[1]List of Initiatives'!#REF!,"=X")</f>
        <v>#REF!</v>
      </c>
      <c r="J5" s="4" t="e">
        <f>COUNTIFS('Liste des initiatives'!$D$3:$D$205,"=Municipal",'[1]List of Initiatives'!#REF!,"=X")</f>
        <v>#REF!</v>
      </c>
      <c r="K5" s="3"/>
    </row>
    <row r="6" spans="1:12">
      <c r="D6" s="12" t="s">
        <v>12</v>
      </c>
      <c r="E6" s="3" t="e">
        <f>COUNTIFS('Liste des initiatives'!$D$3:$D$205,"=FPT",'[1]List of Initiatives'!#REF!,"=X")</f>
        <v>#REF!</v>
      </c>
      <c r="F6" s="3" t="e">
        <f>COUNTIFS('Liste des initiatives'!$D$3:$D$205,"=FPT",'[1]List of Initiatives'!#REF!,"=X")</f>
        <v>#REF!</v>
      </c>
      <c r="G6" s="3" t="e">
        <f>COUNTIFS('Liste des initiatives'!$D$3:$D$205,"=FPT",'[1]List of Initiatives'!#REF!,"=X")</f>
        <v>#REF!</v>
      </c>
      <c r="H6" s="3" t="e">
        <f>COUNTIFS('Liste des initiatives'!$D$3:$D$205,"=FPT",'[1]List of Initiatives'!#REF!,"=X")</f>
        <v>#REF!</v>
      </c>
      <c r="I6" s="3" t="e">
        <f>COUNTIFS('Liste des initiatives'!$D$3:$D$205,"=FPT",'[1]List of Initiatives'!#REF!,"=X")</f>
        <v>#REF!</v>
      </c>
      <c r="J6" s="4" t="e">
        <f>COUNTIFS('Liste des initiatives'!$D$3:$D$205,"=FPT",'[1]List of Initiatives'!#REF!,"=X")</f>
        <v>#REF!</v>
      </c>
      <c r="K6" s="3"/>
    </row>
    <row r="7" spans="1:12">
      <c r="D7" s="12" t="s">
        <v>13</v>
      </c>
      <c r="E7" s="3" t="e">
        <f>COUNTIFS('Liste des initiatives'!$D$3:$D$205,"=Academia",'[1]List of Initiatives'!#REF!,"=X")</f>
        <v>#REF!</v>
      </c>
      <c r="F7" s="3" t="e">
        <f>COUNTIFS('Liste des initiatives'!$D$3:$D$205,"=Academia",'[1]List of Initiatives'!#REF!,"=X")</f>
        <v>#REF!</v>
      </c>
      <c r="G7" s="3" t="e">
        <f>COUNTIFS('Liste des initiatives'!$D$3:$D$205,"=Academia",'[1]List of Initiatives'!#REF!,"=X")</f>
        <v>#REF!</v>
      </c>
      <c r="H7" s="3" t="e">
        <f>COUNTIFS('Liste des initiatives'!$D$3:$D$205,"=Academia",'[1]List of Initiatives'!#REF!,"=X")</f>
        <v>#REF!</v>
      </c>
      <c r="I7" s="3" t="e">
        <f>COUNTIFS('Liste des initiatives'!$D$3:$D$205,"=Academia",'[1]List of Initiatives'!#REF!,"=X")</f>
        <v>#REF!</v>
      </c>
      <c r="J7" s="4" t="e">
        <f>COUNTIFS('Liste des initiatives'!$D$3:$D$205,"=Academia",'[1]List of Initiatives'!#REF!,"=X")</f>
        <v>#REF!</v>
      </c>
      <c r="K7" s="3"/>
    </row>
    <row r="8" spans="1:12">
      <c r="D8" s="12" t="s">
        <v>14</v>
      </c>
      <c r="E8" s="3" t="e">
        <f>COUNTIFS('Liste des initiatives'!$D$3:$D$205,"=Public-Private",'[1]List of Initiatives'!#REF!,"=X")</f>
        <v>#REF!</v>
      </c>
      <c r="F8" s="3" t="e">
        <f>COUNTIFS('Liste des initiatives'!$D$3:$D$205,"=Public-Private",'[1]List of Initiatives'!#REF!,"=X")</f>
        <v>#REF!</v>
      </c>
      <c r="G8" s="3" t="e">
        <f>COUNTIFS('Liste des initiatives'!$D$3:$D$205,"=Public-Private",'[1]List of Initiatives'!#REF!,"=X")</f>
        <v>#REF!</v>
      </c>
      <c r="H8" s="3" t="e">
        <f>COUNTIFS('Liste des initiatives'!$D$3:$D$205,"=Public-Private",'[1]List of Initiatives'!#REF!,"=X")</f>
        <v>#REF!</v>
      </c>
      <c r="I8" s="3" t="e">
        <f>COUNTIFS('Liste des initiatives'!$D$3:$D$205,"=Public-Private",'[1]List of Initiatives'!#REF!,"=X")</f>
        <v>#REF!</v>
      </c>
      <c r="J8" s="4" t="e">
        <f>COUNTIFS('Liste des initiatives'!$D$3:$D$205,"=Public-Private",'[1]List of Initiatives'!#REF!,"=X")</f>
        <v>#REF!</v>
      </c>
      <c r="K8" s="3"/>
    </row>
    <row r="9" spans="1:12">
      <c r="D9" s="13" t="s">
        <v>15</v>
      </c>
      <c r="E9" s="6" t="e">
        <f>COUNTIFS('Liste des initiatives'!$D$3:$D$206,"=Private",'[1]List of Initiatives'!#REF!,"=X")</f>
        <v>#REF!</v>
      </c>
      <c r="F9" s="6" t="e">
        <f>COUNTIFS('Liste des initiatives'!$D$3:$D$205,"=Private",'[1]List of Initiatives'!#REF!,"=X")</f>
        <v>#REF!</v>
      </c>
      <c r="G9" s="6" t="e">
        <f>COUNTIFS('Liste des initiatives'!$D$3:$D$205,"=Private",'[1]List of Initiatives'!#REF!,"=X")</f>
        <v>#REF!</v>
      </c>
      <c r="H9" s="6" t="e">
        <f>COUNTIFS('Liste des initiatives'!$D$3:$D$205,"=Private",'[1]List of Initiatives'!#REF!,"=X")</f>
        <v>#REF!</v>
      </c>
      <c r="I9" s="6" t="e">
        <f>COUNTIFS('Liste des initiatives'!$D$3:$D$205,"=Private",'[1]List of Initiatives'!#REF!,"=X")</f>
        <v>#REF!</v>
      </c>
      <c r="J9" s="7" t="e">
        <f>COUNTIFS('Liste des initiatives'!$D$3:$D$205,"=Private",'[1]List of Initiatives'!#REF!,"=X")</f>
        <v>#REF!</v>
      </c>
      <c r="K9" s="3"/>
    </row>
    <row r="10" spans="1:12">
      <c r="D10" s="13" t="s">
        <v>16</v>
      </c>
      <c r="E10" s="6" t="e">
        <f>COUNTIF('Liste des initiatives'!#REF!,"X")</f>
        <v>#REF!</v>
      </c>
      <c r="F10" s="6" t="e">
        <f>COUNTIF('Liste des initiatives'!#REF!,"X")</f>
        <v>#REF!</v>
      </c>
      <c r="G10" s="6" t="e">
        <f>COUNTIF('Liste des initiatives'!#REF!,"X")</f>
        <v>#REF!</v>
      </c>
      <c r="H10" s="6" t="e">
        <f>COUNTIF('Liste des initiatives'!#REF!,"X")</f>
        <v>#REF!</v>
      </c>
      <c r="I10" s="6" t="e">
        <f>COUNTIF('Liste des initiatives'!#REF!,"X")</f>
        <v>#REF!</v>
      </c>
      <c r="J10" s="7" t="e">
        <f>COUNTIF('Liste des initiatives'!#REF!,"X")</f>
        <v>#REF!</v>
      </c>
      <c r="K10" s="3"/>
    </row>
    <row r="51" spans="11:12">
      <c r="K51" s="1"/>
      <c r="L51" s="2"/>
    </row>
    <row r="52" spans="11:12">
      <c r="K52" s="1"/>
      <c r="L52" s="2"/>
    </row>
    <row r="53" spans="11:12">
      <c r="K53" s="1"/>
      <c r="L53" s="2"/>
    </row>
    <row r="54" spans="11:12">
      <c r="K54" s="1"/>
      <c r="L54" s="2"/>
    </row>
    <row r="55" spans="11:12">
      <c r="K55" s="1"/>
      <c r="L55" s="2"/>
    </row>
    <row r="56" spans="11:12">
      <c r="K56" s="1"/>
      <c r="L56" s="2"/>
    </row>
    <row r="57" spans="11:12">
      <c r="K57" s="1"/>
      <c r="L57" s="2"/>
    </row>
    <row r="58" spans="11:12">
      <c r="K58" s="1"/>
      <c r="L58" s="2"/>
    </row>
    <row r="59" spans="11:12">
      <c r="K59" s="1"/>
      <c r="L59" s="2"/>
    </row>
    <row r="60" spans="11:12">
      <c r="K60" s="1"/>
      <c r="L60"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zoomScaleNormal="100" workbookViewId="0">
      <selection activeCell="F4" sqref="F4"/>
    </sheetView>
  </sheetViews>
  <sheetFormatPr defaultColWidth="9.1796875" defaultRowHeight="14.5"/>
  <cols>
    <col min="1" max="1" width="19.7265625" bestFit="1" customWidth="1"/>
    <col min="2" max="2" width="18" bestFit="1" customWidth="1"/>
    <col min="3" max="3" width="14" bestFit="1" customWidth="1"/>
    <col min="4" max="4" width="37.26953125" bestFit="1" customWidth="1"/>
    <col min="5" max="5" width="12" bestFit="1" customWidth="1"/>
    <col min="6" max="6" width="22.54296875" bestFit="1" customWidth="1"/>
    <col min="7" max="7" width="31" bestFit="1" customWidth="1"/>
    <col min="8" max="8" width="9.7265625" customWidth="1"/>
    <col min="9" max="9" width="11.453125" customWidth="1"/>
    <col min="10" max="10" width="25.1796875" bestFit="1" customWidth="1"/>
    <col min="11" max="11" width="16.26953125" customWidth="1"/>
  </cols>
  <sheetData>
    <row r="2" spans="1:11" ht="18" customHeight="1">
      <c r="A2" s="3"/>
      <c r="B2" s="8" t="s">
        <v>17</v>
      </c>
      <c r="C2" s="9" t="s">
        <v>18</v>
      </c>
      <c r="D2" s="9" t="s">
        <v>19</v>
      </c>
      <c r="E2" s="9" t="s">
        <v>20</v>
      </c>
      <c r="F2" s="9" t="s">
        <v>21</v>
      </c>
      <c r="G2" s="9" t="s">
        <v>22</v>
      </c>
      <c r="H2" s="9" t="s">
        <v>23</v>
      </c>
      <c r="I2" s="9" t="s">
        <v>24</v>
      </c>
      <c r="J2" s="10" t="s">
        <v>25</v>
      </c>
      <c r="K2" s="14" t="s">
        <v>16</v>
      </c>
    </row>
    <row r="3" spans="1:11">
      <c r="A3" s="3"/>
      <c r="B3" s="5">
        <v>0</v>
      </c>
      <c r="C3" s="6">
        <f>COUNTIF('Liste des initiatives'!C3:C195,"Consultation")</f>
        <v>0</v>
      </c>
      <c r="D3" s="6">
        <f>COUNTIF('Liste des initiatives'!C3:C195,"Council/Working Group/Task Force")</f>
        <v>0</v>
      </c>
      <c r="E3" s="6">
        <f>COUNTIF('Liste des initiatives'!C3:C195,"Guidelines")</f>
        <v>0</v>
      </c>
      <c r="F3" s="6">
        <v>5</v>
      </c>
      <c r="G3" s="6">
        <f>COUNTIF('Liste des initiatives'!C3:C195,"Legislative/Policy/Regulatory")</f>
        <v>0</v>
      </c>
      <c r="H3" s="6">
        <f>COUNTIF('Liste des initiatives'!C3:C195,"Pilot")</f>
        <v>0</v>
      </c>
      <c r="I3" s="6">
        <f>COUNTIF('Liste des initiatives'!C3:C195,"R&amp;D")</f>
        <v>0</v>
      </c>
      <c r="J3" s="7">
        <f>COUNTIF('Liste des initiatives'!C3:C195,"Integration")</f>
        <v>0</v>
      </c>
      <c r="K3" s="15">
        <f>SUM(B3:J3)</f>
        <v>5</v>
      </c>
    </row>
    <row r="4" spans="1:11">
      <c r="A4" s="3"/>
    </row>
    <row r="5" spans="1:11">
      <c r="A5" s="3"/>
    </row>
    <row r="6" spans="1:11">
      <c r="A6" s="3"/>
    </row>
    <row r="7" spans="1:11">
      <c r="A7" s="3"/>
    </row>
    <row r="36" spans="11:11">
      <c r="K36" s="1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0"/>
  <sheetViews>
    <sheetView showGridLines="0" tabSelected="1" zoomScale="75" zoomScaleNormal="75"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5"/>
  <cols>
    <col min="1" max="1" width="33.453125" style="25" customWidth="1"/>
    <col min="2" max="2" width="60.1796875" style="20" customWidth="1"/>
    <col min="3" max="3" width="16.7265625" style="21" customWidth="1"/>
    <col min="4" max="4" width="15.7265625" style="26" customWidth="1"/>
    <col min="5" max="5" width="22.81640625" style="21" customWidth="1"/>
    <col min="6" max="6" width="18" style="21" customWidth="1"/>
    <col min="7" max="7" width="17.54296875" style="21" customWidth="1"/>
    <col min="8" max="8" width="15.81640625" style="26" customWidth="1"/>
    <col min="9" max="9" width="15.81640625" style="21" customWidth="1"/>
    <col min="10" max="10" width="31.81640625" style="27" customWidth="1"/>
    <col min="11" max="16384" width="9.1796875" style="22" hidden="1"/>
  </cols>
  <sheetData>
    <row r="1" spans="1:10" s="57" customFormat="1" ht="23.5">
      <c r="A1" s="64" t="s">
        <v>370</v>
      </c>
      <c r="B1" s="64"/>
      <c r="C1" s="64"/>
      <c r="D1" s="64"/>
      <c r="E1" s="64"/>
      <c r="F1" s="64"/>
      <c r="G1" s="64"/>
      <c r="H1" s="64"/>
      <c r="I1" s="64"/>
      <c r="J1" s="64"/>
    </row>
    <row r="2" spans="1:10" s="23" customFormat="1" ht="31">
      <c r="A2" s="30" t="s">
        <v>26</v>
      </c>
      <c r="B2" s="30" t="s">
        <v>27</v>
      </c>
      <c r="C2" s="30" t="s">
        <v>28</v>
      </c>
      <c r="D2" s="30" t="s">
        <v>29</v>
      </c>
      <c r="E2" s="30" t="s">
        <v>1</v>
      </c>
      <c r="F2" s="30" t="s">
        <v>30</v>
      </c>
      <c r="G2" s="30" t="s">
        <v>31</v>
      </c>
      <c r="H2" s="30" t="s">
        <v>32</v>
      </c>
      <c r="I2" s="30" t="s">
        <v>33</v>
      </c>
      <c r="J2" s="30" t="s">
        <v>34</v>
      </c>
    </row>
    <row r="3" spans="1:10" ht="186">
      <c r="A3" s="31" t="s">
        <v>35</v>
      </c>
      <c r="B3" s="29" t="s">
        <v>282</v>
      </c>
      <c r="C3" s="32" t="s">
        <v>36</v>
      </c>
      <c r="D3" s="33" t="s">
        <v>14</v>
      </c>
      <c r="E3" s="32" t="s">
        <v>374</v>
      </c>
      <c r="F3" s="32" t="s">
        <v>37</v>
      </c>
      <c r="G3" s="32" t="s">
        <v>38</v>
      </c>
      <c r="H3" s="33">
        <v>2014</v>
      </c>
      <c r="I3" s="32" t="s">
        <v>39</v>
      </c>
      <c r="J3" s="34" t="s">
        <v>40</v>
      </c>
    </row>
    <row r="4" spans="1:10" ht="93">
      <c r="A4" s="31" t="s">
        <v>239</v>
      </c>
      <c r="B4" s="29" t="s">
        <v>316</v>
      </c>
      <c r="C4" s="39" t="s">
        <v>151</v>
      </c>
      <c r="D4" s="32" t="s">
        <v>103</v>
      </c>
      <c r="E4" s="32" t="s">
        <v>240</v>
      </c>
      <c r="F4" s="39" t="s">
        <v>45</v>
      </c>
      <c r="G4" s="32" t="s">
        <v>52</v>
      </c>
      <c r="H4" s="45">
        <v>2016</v>
      </c>
      <c r="I4" s="32" t="s">
        <v>39</v>
      </c>
      <c r="J4" s="34" t="s">
        <v>371</v>
      </c>
    </row>
    <row r="5" spans="1:10" ht="124">
      <c r="A5" s="42" t="s">
        <v>118</v>
      </c>
      <c r="B5" s="28" t="s">
        <v>287</v>
      </c>
      <c r="C5" s="39" t="s">
        <v>36</v>
      </c>
      <c r="D5" s="43" t="s">
        <v>9</v>
      </c>
      <c r="E5" s="39" t="s">
        <v>44</v>
      </c>
      <c r="F5" s="39" t="s">
        <v>45</v>
      </c>
      <c r="G5" s="39" t="s">
        <v>46</v>
      </c>
      <c r="H5" s="38">
        <v>2018</v>
      </c>
      <c r="I5" s="48" t="s">
        <v>39</v>
      </c>
      <c r="J5" s="44"/>
    </row>
    <row r="6" spans="1:10" ht="77.5">
      <c r="A6" s="31" t="s">
        <v>55</v>
      </c>
      <c r="B6" s="29" t="s">
        <v>56</v>
      </c>
      <c r="C6" s="32" t="s">
        <v>36</v>
      </c>
      <c r="D6" s="33" t="s">
        <v>11</v>
      </c>
      <c r="E6" s="32" t="s">
        <v>375</v>
      </c>
      <c r="F6" s="32" t="s">
        <v>57</v>
      </c>
      <c r="G6" s="32" t="s">
        <v>58</v>
      </c>
      <c r="H6" s="33" t="s">
        <v>53</v>
      </c>
      <c r="I6" s="32" t="s">
        <v>39</v>
      </c>
      <c r="J6" s="41"/>
    </row>
    <row r="7" spans="1:10" ht="62">
      <c r="A7" s="31" t="s">
        <v>344</v>
      </c>
      <c r="B7" s="29" t="s">
        <v>357</v>
      </c>
      <c r="C7" s="32" t="s">
        <v>64</v>
      </c>
      <c r="D7" s="33" t="s">
        <v>11</v>
      </c>
      <c r="E7" s="32" t="s">
        <v>170</v>
      </c>
      <c r="F7" s="32" t="s">
        <v>171</v>
      </c>
      <c r="G7" s="32" t="s">
        <v>90</v>
      </c>
      <c r="H7" s="38">
        <v>2018</v>
      </c>
      <c r="I7" s="45">
        <v>2021</v>
      </c>
      <c r="J7" s="34" t="s">
        <v>172</v>
      </c>
    </row>
    <row r="8" spans="1:10" s="23" customFormat="1" ht="155">
      <c r="A8" s="31" t="s">
        <v>342</v>
      </c>
      <c r="B8" s="29" t="s">
        <v>166</v>
      </c>
      <c r="C8" s="32" t="s">
        <v>64</v>
      </c>
      <c r="D8" s="33" t="s">
        <v>11</v>
      </c>
      <c r="E8" s="32" t="s">
        <v>167</v>
      </c>
      <c r="F8" s="32" t="s">
        <v>134</v>
      </c>
      <c r="G8" s="32" t="s">
        <v>52</v>
      </c>
      <c r="H8" s="33">
        <v>2020</v>
      </c>
      <c r="I8" s="32" t="s">
        <v>39</v>
      </c>
      <c r="J8" s="34" t="s">
        <v>359</v>
      </c>
    </row>
    <row r="9" spans="1:10" s="23" customFormat="1" ht="77.5">
      <c r="A9" s="42" t="s">
        <v>153</v>
      </c>
      <c r="B9" s="28" t="s">
        <v>290</v>
      </c>
      <c r="C9" s="39" t="s">
        <v>61</v>
      </c>
      <c r="D9" s="39" t="s">
        <v>9</v>
      </c>
      <c r="E9" s="39" t="s">
        <v>44</v>
      </c>
      <c r="F9" s="38" t="s">
        <v>45</v>
      </c>
      <c r="G9" s="39" t="s">
        <v>46</v>
      </c>
      <c r="H9" s="39">
        <v>2019</v>
      </c>
      <c r="I9" s="39">
        <v>2019</v>
      </c>
      <c r="J9" s="40" t="s">
        <v>154</v>
      </c>
    </row>
    <row r="10" spans="1:10" s="23" customFormat="1" ht="155">
      <c r="A10" s="31" t="s">
        <v>60</v>
      </c>
      <c r="B10" s="29" t="s">
        <v>352</v>
      </c>
      <c r="C10" s="39" t="s">
        <v>61</v>
      </c>
      <c r="D10" s="33" t="s">
        <v>9</v>
      </c>
      <c r="E10" s="32" t="s">
        <v>62</v>
      </c>
      <c r="F10" s="38" t="s">
        <v>45</v>
      </c>
      <c r="G10" s="39" t="s">
        <v>46</v>
      </c>
      <c r="H10" s="33">
        <v>2019</v>
      </c>
      <c r="I10" s="32">
        <v>2019</v>
      </c>
      <c r="J10" s="34" t="s">
        <v>284</v>
      </c>
    </row>
    <row r="11" spans="1:10" ht="93">
      <c r="A11" s="31" t="s">
        <v>106</v>
      </c>
      <c r="B11" s="29" t="s">
        <v>107</v>
      </c>
      <c r="C11" s="32" t="s">
        <v>21</v>
      </c>
      <c r="D11" s="33" t="s">
        <v>15</v>
      </c>
      <c r="E11" s="32" t="s">
        <v>108</v>
      </c>
      <c r="F11" s="32" t="s">
        <v>109</v>
      </c>
      <c r="G11" s="32" t="s">
        <v>52</v>
      </c>
      <c r="H11" s="47">
        <v>2007</v>
      </c>
      <c r="I11" s="32" t="s">
        <v>39</v>
      </c>
      <c r="J11" s="34" t="s">
        <v>110</v>
      </c>
    </row>
    <row r="12" spans="1:10" s="23" customFormat="1" ht="108.5">
      <c r="A12" s="31" t="s">
        <v>346</v>
      </c>
      <c r="B12" s="29" t="s">
        <v>188</v>
      </c>
      <c r="C12" s="32" t="s">
        <v>21</v>
      </c>
      <c r="D12" s="33" t="s">
        <v>15</v>
      </c>
      <c r="E12" s="32" t="s">
        <v>189</v>
      </c>
      <c r="F12" s="32" t="s">
        <v>190</v>
      </c>
      <c r="G12" s="32" t="s">
        <v>90</v>
      </c>
      <c r="H12" s="47">
        <v>2014</v>
      </c>
      <c r="I12" s="32" t="s">
        <v>39</v>
      </c>
      <c r="J12" s="34" t="s">
        <v>191</v>
      </c>
    </row>
    <row r="13" spans="1:10" s="23" customFormat="1" ht="186">
      <c r="A13" s="31" t="s">
        <v>330</v>
      </c>
      <c r="B13" s="29" t="s">
        <v>81</v>
      </c>
      <c r="C13" s="32" t="s">
        <v>36</v>
      </c>
      <c r="D13" s="33" t="s">
        <v>49</v>
      </c>
      <c r="E13" s="32" t="s">
        <v>82</v>
      </c>
      <c r="F13" s="32" t="s">
        <v>83</v>
      </c>
      <c r="G13" s="32" t="s">
        <v>52</v>
      </c>
      <c r="H13" s="33" t="s">
        <v>53</v>
      </c>
      <c r="I13" s="32" t="s">
        <v>39</v>
      </c>
      <c r="J13" s="34" t="s">
        <v>84</v>
      </c>
    </row>
    <row r="14" spans="1:10" s="23" customFormat="1" ht="108.5">
      <c r="A14" s="31" t="s">
        <v>202</v>
      </c>
      <c r="B14" s="29" t="s">
        <v>203</v>
      </c>
      <c r="C14" s="32" t="s">
        <v>36</v>
      </c>
      <c r="D14" s="33" t="s">
        <v>15</v>
      </c>
      <c r="E14" s="32" t="s">
        <v>204</v>
      </c>
      <c r="F14" s="32" t="s">
        <v>51</v>
      </c>
      <c r="G14" s="32" t="s">
        <v>52</v>
      </c>
      <c r="H14" s="45">
        <v>2017</v>
      </c>
      <c r="I14" s="46" t="s">
        <v>39</v>
      </c>
      <c r="J14" s="41"/>
    </row>
    <row r="15" spans="1:10" ht="108.5">
      <c r="A15" s="31" t="s">
        <v>218</v>
      </c>
      <c r="B15" s="29" t="s">
        <v>310</v>
      </c>
      <c r="C15" s="32" t="s">
        <v>36</v>
      </c>
      <c r="D15" s="33" t="s">
        <v>49</v>
      </c>
      <c r="E15" s="32" t="s">
        <v>219</v>
      </c>
      <c r="F15" s="32" t="s">
        <v>78</v>
      </c>
      <c r="G15" s="32" t="s">
        <v>52</v>
      </c>
      <c r="H15" s="33">
        <v>2017</v>
      </c>
      <c r="I15" s="32" t="s">
        <v>39</v>
      </c>
      <c r="J15" s="34" t="s">
        <v>220</v>
      </c>
    </row>
    <row r="16" spans="1:10" ht="108.5">
      <c r="A16" s="31" t="s">
        <v>205</v>
      </c>
      <c r="B16" s="29" t="s">
        <v>206</v>
      </c>
      <c r="C16" s="32" t="s">
        <v>36</v>
      </c>
      <c r="D16" s="33" t="s">
        <v>15</v>
      </c>
      <c r="E16" s="32" t="s">
        <v>207</v>
      </c>
      <c r="F16" s="32" t="s">
        <v>208</v>
      </c>
      <c r="G16" s="32" t="s">
        <v>52</v>
      </c>
      <c r="H16" s="33">
        <v>2017</v>
      </c>
      <c r="I16" s="32" t="s">
        <v>39</v>
      </c>
      <c r="J16" s="34" t="s">
        <v>209</v>
      </c>
    </row>
    <row r="17" spans="1:10" ht="72.5">
      <c r="A17" s="31" t="s">
        <v>71</v>
      </c>
      <c r="B17" s="29" t="s">
        <v>72</v>
      </c>
      <c r="C17" s="32" t="s">
        <v>21</v>
      </c>
      <c r="D17" s="33" t="s">
        <v>15</v>
      </c>
      <c r="E17" s="32" t="s">
        <v>73</v>
      </c>
      <c r="F17" s="32" t="s">
        <v>74</v>
      </c>
      <c r="G17" s="32" t="s">
        <v>75</v>
      </c>
      <c r="H17" s="38">
        <v>2019</v>
      </c>
      <c r="I17" s="46" t="s">
        <v>39</v>
      </c>
      <c r="J17" s="34" t="s">
        <v>76</v>
      </c>
    </row>
    <row r="18" spans="1:10" ht="93">
      <c r="A18" s="31" t="s">
        <v>101</v>
      </c>
      <c r="B18" s="29" t="s">
        <v>102</v>
      </c>
      <c r="C18" s="32" t="s">
        <v>21</v>
      </c>
      <c r="D18" s="32" t="s">
        <v>103</v>
      </c>
      <c r="E18" s="32" t="s">
        <v>104</v>
      </c>
      <c r="F18" s="32" t="s">
        <v>51</v>
      </c>
      <c r="G18" s="32" t="s">
        <v>52</v>
      </c>
      <c r="H18" s="38">
        <v>2019</v>
      </c>
      <c r="I18" s="32">
        <v>2019</v>
      </c>
      <c r="J18" s="34" t="s">
        <v>105</v>
      </c>
    </row>
    <row r="19" spans="1:10" ht="87">
      <c r="A19" s="31" t="s">
        <v>155</v>
      </c>
      <c r="B19" s="29" t="s">
        <v>156</v>
      </c>
      <c r="C19" s="39" t="s">
        <v>43</v>
      </c>
      <c r="D19" s="32" t="s">
        <v>9</v>
      </c>
      <c r="E19" s="32" t="s">
        <v>44</v>
      </c>
      <c r="F19" s="38" t="s">
        <v>45</v>
      </c>
      <c r="G19" s="39" t="s">
        <v>46</v>
      </c>
      <c r="H19" s="45">
        <v>2014</v>
      </c>
      <c r="I19" s="32" t="s">
        <v>39</v>
      </c>
      <c r="J19" s="34" t="s">
        <v>157</v>
      </c>
    </row>
    <row r="20" spans="1:10" ht="248">
      <c r="A20" s="31" t="s">
        <v>253</v>
      </c>
      <c r="B20" s="29" t="s">
        <v>324</v>
      </c>
      <c r="C20" s="32" t="s">
        <v>64</v>
      </c>
      <c r="D20" s="32" t="s">
        <v>103</v>
      </c>
      <c r="E20" s="32" t="s">
        <v>240</v>
      </c>
      <c r="F20" s="39" t="s">
        <v>45</v>
      </c>
      <c r="G20" s="32" t="s">
        <v>52</v>
      </c>
      <c r="H20" s="38">
        <v>2019</v>
      </c>
      <c r="I20" s="50" t="s">
        <v>39</v>
      </c>
      <c r="J20" s="34" t="s">
        <v>254</v>
      </c>
    </row>
    <row r="21" spans="1:10" s="23" customFormat="1" ht="72.5">
      <c r="A21" s="31" t="s">
        <v>298</v>
      </c>
      <c r="B21" s="29" t="s">
        <v>173</v>
      </c>
      <c r="C21" s="32" t="s">
        <v>64</v>
      </c>
      <c r="D21" s="33" t="s">
        <v>15</v>
      </c>
      <c r="E21" s="32" t="s">
        <v>378</v>
      </c>
      <c r="F21" s="32" t="s">
        <v>174</v>
      </c>
      <c r="G21" s="32" t="s">
        <v>52</v>
      </c>
      <c r="H21" s="45">
        <v>2017</v>
      </c>
      <c r="I21" s="45">
        <v>2017</v>
      </c>
      <c r="J21" s="34" t="s">
        <v>175</v>
      </c>
    </row>
    <row r="22" spans="1:10" ht="139.5">
      <c r="A22" s="42" t="s">
        <v>117</v>
      </c>
      <c r="B22" s="28" t="s">
        <v>323</v>
      </c>
      <c r="C22" s="32" t="s">
        <v>20</v>
      </c>
      <c r="D22" s="43" t="s">
        <v>9</v>
      </c>
      <c r="E22" s="39" t="s">
        <v>44</v>
      </c>
      <c r="F22" s="39" t="s">
        <v>45</v>
      </c>
      <c r="G22" s="39" t="s">
        <v>46</v>
      </c>
      <c r="H22" s="43" t="s">
        <v>53</v>
      </c>
      <c r="I22" s="32" t="s">
        <v>39</v>
      </c>
      <c r="J22" s="44"/>
    </row>
    <row r="23" spans="1:10" ht="325.5">
      <c r="A23" s="42" t="s">
        <v>230</v>
      </c>
      <c r="B23" s="28" t="s">
        <v>361</v>
      </c>
      <c r="C23" s="39" t="s">
        <v>17</v>
      </c>
      <c r="D23" s="43" t="s">
        <v>9</v>
      </c>
      <c r="E23" s="39" t="s">
        <v>44</v>
      </c>
      <c r="F23" s="39" t="s">
        <v>45</v>
      </c>
      <c r="G23" s="39" t="s">
        <v>46</v>
      </c>
      <c r="H23" s="43" t="s">
        <v>53</v>
      </c>
      <c r="I23" s="39" t="s">
        <v>39</v>
      </c>
      <c r="J23" s="44"/>
    </row>
    <row r="24" spans="1:10" ht="170.5">
      <c r="A24" s="31" t="s">
        <v>241</v>
      </c>
      <c r="B24" s="29" t="s">
        <v>242</v>
      </c>
      <c r="C24" s="32" t="s">
        <v>36</v>
      </c>
      <c r="D24" s="33" t="s">
        <v>9</v>
      </c>
      <c r="E24" s="32" t="s">
        <v>200</v>
      </c>
      <c r="F24" s="32" t="s">
        <v>243</v>
      </c>
      <c r="G24" s="32" t="s">
        <v>52</v>
      </c>
      <c r="H24" s="33">
        <v>2018</v>
      </c>
      <c r="I24" s="32" t="s">
        <v>39</v>
      </c>
      <c r="J24" s="34" t="s">
        <v>244</v>
      </c>
    </row>
    <row r="25" spans="1:10" ht="124">
      <c r="A25" s="31" t="s">
        <v>276</v>
      </c>
      <c r="B25" s="29" t="s">
        <v>277</v>
      </c>
      <c r="C25" s="32" t="s">
        <v>36</v>
      </c>
      <c r="D25" s="32" t="s">
        <v>9</v>
      </c>
      <c r="E25" s="32" t="s">
        <v>44</v>
      </c>
      <c r="F25" s="32" t="s">
        <v>177</v>
      </c>
      <c r="G25" s="32" t="s">
        <v>67</v>
      </c>
      <c r="H25" s="32" t="s">
        <v>53</v>
      </c>
      <c r="I25" s="32" t="s">
        <v>39</v>
      </c>
      <c r="J25" s="41"/>
    </row>
    <row r="26" spans="1:10" ht="62">
      <c r="A26" s="31" t="s">
        <v>348</v>
      </c>
      <c r="B26" s="29" t="s">
        <v>234</v>
      </c>
      <c r="C26" s="32" t="s">
        <v>64</v>
      </c>
      <c r="D26" s="33" t="s">
        <v>49</v>
      </c>
      <c r="E26" s="32" t="s">
        <v>168</v>
      </c>
      <c r="F26" s="32" t="s">
        <v>89</v>
      </c>
      <c r="G26" s="32" t="s">
        <v>90</v>
      </c>
      <c r="H26" s="38">
        <v>2018</v>
      </c>
      <c r="I26" s="46" t="s">
        <v>39</v>
      </c>
      <c r="J26" s="34" t="s">
        <v>235</v>
      </c>
    </row>
    <row r="27" spans="1:10" ht="93">
      <c r="A27" s="42" t="s">
        <v>320</v>
      </c>
      <c r="B27" s="28" t="s">
        <v>321</v>
      </c>
      <c r="C27" s="39" t="s">
        <v>20</v>
      </c>
      <c r="D27" s="39" t="s">
        <v>9</v>
      </c>
      <c r="E27" s="39" t="s">
        <v>44</v>
      </c>
      <c r="F27" s="38" t="s">
        <v>45</v>
      </c>
      <c r="G27" s="39" t="s">
        <v>46</v>
      </c>
      <c r="H27" s="38">
        <v>2018</v>
      </c>
      <c r="I27" s="39">
        <v>2018</v>
      </c>
      <c r="J27" s="40" t="s">
        <v>269</v>
      </c>
    </row>
    <row r="28" spans="1:10" ht="232.5">
      <c r="A28" s="42" t="s">
        <v>176</v>
      </c>
      <c r="B28" s="28" t="s">
        <v>299</v>
      </c>
      <c r="C28" s="32" t="s">
        <v>36</v>
      </c>
      <c r="D28" s="39" t="s">
        <v>9</v>
      </c>
      <c r="E28" s="39" t="s">
        <v>44</v>
      </c>
      <c r="F28" s="39" t="s">
        <v>177</v>
      </c>
      <c r="G28" s="39" t="s">
        <v>67</v>
      </c>
      <c r="H28" s="38">
        <v>2014</v>
      </c>
      <c r="I28" s="39" t="s">
        <v>39</v>
      </c>
      <c r="J28" s="40" t="s">
        <v>178</v>
      </c>
    </row>
    <row r="29" spans="1:10" ht="124">
      <c r="A29" s="42" t="s">
        <v>263</v>
      </c>
      <c r="B29" s="28" t="s">
        <v>264</v>
      </c>
      <c r="C29" s="39" t="s">
        <v>20</v>
      </c>
      <c r="D29" s="39" t="s">
        <v>9</v>
      </c>
      <c r="E29" s="39" t="s">
        <v>44</v>
      </c>
      <c r="F29" s="38" t="s">
        <v>45</v>
      </c>
      <c r="G29" s="39" t="s">
        <v>46</v>
      </c>
      <c r="H29" s="39">
        <v>2019</v>
      </c>
      <c r="I29" s="39">
        <v>2019</v>
      </c>
      <c r="J29" s="40" t="s">
        <v>154</v>
      </c>
    </row>
    <row r="30" spans="1:10" ht="93">
      <c r="A30" s="31" t="s">
        <v>197</v>
      </c>
      <c r="B30" s="29" t="s">
        <v>367</v>
      </c>
      <c r="C30" s="32" t="s">
        <v>36</v>
      </c>
      <c r="D30" s="33" t="s">
        <v>14</v>
      </c>
      <c r="E30" s="32" t="s">
        <v>380</v>
      </c>
      <c r="F30" s="39" t="s">
        <v>45</v>
      </c>
      <c r="G30" s="32" t="s">
        <v>198</v>
      </c>
      <c r="H30" s="38">
        <v>2018</v>
      </c>
      <c r="I30" s="32" t="s">
        <v>39</v>
      </c>
      <c r="J30" s="34" t="s">
        <v>199</v>
      </c>
    </row>
    <row r="31" spans="1:10" s="23" customFormat="1" ht="77.5">
      <c r="A31" s="42" t="s">
        <v>127</v>
      </c>
      <c r="B31" s="28" t="s">
        <v>128</v>
      </c>
      <c r="C31" s="39" t="s">
        <v>36</v>
      </c>
      <c r="D31" s="43" t="s">
        <v>14</v>
      </c>
      <c r="E31" s="39" t="s">
        <v>124</v>
      </c>
      <c r="F31" s="39" t="s">
        <v>45</v>
      </c>
      <c r="G31" s="39" t="s">
        <v>52</v>
      </c>
      <c r="H31" s="43">
        <v>2018</v>
      </c>
      <c r="I31" s="39">
        <v>2022</v>
      </c>
      <c r="J31" s="53" t="s">
        <v>129</v>
      </c>
    </row>
    <row r="32" spans="1:10" ht="139.5">
      <c r="A32" s="42" t="s">
        <v>250</v>
      </c>
      <c r="B32" s="28" t="s">
        <v>251</v>
      </c>
      <c r="C32" s="39" t="s">
        <v>151</v>
      </c>
      <c r="D32" s="43" t="s">
        <v>10</v>
      </c>
      <c r="E32" s="39" t="s">
        <v>124</v>
      </c>
      <c r="F32" s="39" t="s">
        <v>45</v>
      </c>
      <c r="G32" s="39" t="s">
        <v>52</v>
      </c>
      <c r="H32" s="43">
        <v>2020</v>
      </c>
      <c r="I32" s="39" t="s">
        <v>39</v>
      </c>
      <c r="J32" s="56" t="s">
        <v>252</v>
      </c>
    </row>
    <row r="33" spans="1:10" ht="139.5">
      <c r="A33" s="31" t="s">
        <v>267</v>
      </c>
      <c r="B33" s="28" t="s">
        <v>372</v>
      </c>
      <c r="C33" s="39" t="s">
        <v>151</v>
      </c>
      <c r="D33" s="32" t="s">
        <v>9</v>
      </c>
      <c r="E33" s="32" t="s">
        <v>381</v>
      </c>
      <c r="F33" s="39" t="s">
        <v>45</v>
      </c>
      <c r="G33" s="39" t="s">
        <v>46</v>
      </c>
      <c r="H33" s="37" t="s">
        <v>45</v>
      </c>
      <c r="I33" s="37" t="s">
        <v>39</v>
      </c>
      <c r="J33" s="41"/>
    </row>
    <row r="34" spans="1:10" ht="186">
      <c r="A34" s="31" t="s">
        <v>319</v>
      </c>
      <c r="B34" s="29" t="s">
        <v>265</v>
      </c>
      <c r="C34" s="39" t="s">
        <v>151</v>
      </c>
      <c r="D34" s="32" t="s">
        <v>103</v>
      </c>
      <c r="E34" s="32" t="s">
        <v>318</v>
      </c>
      <c r="F34" s="38" t="s">
        <v>45</v>
      </c>
      <c r="G34" s="39" t="s">
        <v>46</v>
      </c>
      <c r="H34" s="32">
        <v>2018</v>
      </c>
      <c r="I34" s="32" t="s">
        <v>39</v>
      </c>
      <c r="J34" s="34" t="s">
        <v>266</v>
      </c>
    </row>
    <row r="35" spans="1:10" ht="77.5">
      <c r="A35" s="35" t="s">
        <v>41</v>
      </c>
      <c r="B35" s="36" t="s">
        <v>42</v>
      </c>
      <c r="C35" s="37" t="s">
        <v>43</v>
      </c>
      <c r="D35" s="37" t="s">
        <v>9</v>
      </c>
      <c r="E35" s="37" t="s">
        <v>44</v>
      </c>
      <c r="F35" s="38" t="s">
        <v>45</v>
      </c>
      <c r="G35" s="39" t="s">
        <v>46</v>
      </c>
      <c r="H35" s="37" t="s">
        <v>45</v>
      </c>
      <c r="I35" s="37" t="s">
        <v>39</v>
      </c>
      <c r="J35" s="40" t="s">
        <v>47</v>
      </c>
    </row>
    <row r="36" spans="1:10" s="24" customFormat="1" ht="77.5">
      <c r="A36" s="31" t="s">
        <v>223</v>
      </c>
      <c r="B36" s="29" t="s">
        <v>224</v>
      </c>
      <c r="C36" s="32" t="s">
        <v>36</v>
      </c>
      <c r="D36" s="32" t="s">
        <v>11</v>
      </c>
      <c r="E36" s="32" t="s">
        <v>225</v>
      </c>
      <c r="F36" s="32" t="s">
        <v>66</v>
      </c>
      <c r="G36" s="32" t="s">
        <v>67</v>
      </c>
      <c r="H36" s="45">
        <v>2017</v>
      </c>
      <c r="I36" s="37" t="s">
        <v>39</v>
      </c>
      <c r="J36" s="34" t="s">
        <v>226</v>
      </c>
    </row>
    <row r="37" spans="1:10" ht="93">
      <c r="A37" s="31" t="s">
        <v>227</v>
      </c>
      <c r="B37" s="29" t="s">
        <v>296</v>
      </c>
      <c r="C37" s="32" t="s">
        <v>36</v>
      </c>
      <c r="D37" s="32" t="s">
        <v>103</v>
      </c>
      <c r="E37" s="32" t="s">
        <v>228</v>
      </c>
      <c r="F37" s="32" t="s">
        <v>78</v>
      </c>
      <c r="G37" s="32" t="s">
        <v>52</v>
      </c>
      <c r="H37" s="45">
        <v>2017</v>
      </c>
      <c r="I37" s="45">
        <v>2020</v>
      </c>
      <c r="J37" s="34" t="s">
        <v>229</v>
      </c>
    </row>
    <row r="38" spans="1:10" ht="155">
      <c r="A38" s="42" t="s">
        <v>292</v>
      </c>
      <c r="B38" s="28" t="s">
        <v>293</v>
      </c>
      <c r="C38" s="39" t="s">
        <v>20</v>
      </c>
      <c r="D38" s="39" t="s">
        <v>103</v>
      </c>
      <c r="E38" s="39" t="s">
        <v>158</v>
      </c>
      <c r="F38" s="38" t="s">
        <v>45</v>
      </c>
      <c r="G38" s="39" t="s">
        <v>46</v>
      </c>
      <c r="H38" s="39">
        <v>2018</v>
      </c>
      <c r="I38" s="39">
        <v>2018</v>
      </c>
      <c r="J38" s="40" t="s">
        <v>159</v>
      </c>
    </row>
    <row r="39" spans="1:10" ht="139.5">
      <c r="A39" s="42" t="s">
        <v>182</v>
      </c>
      <c r="B39" s="28" t="s">
        <v>301</v>
      </c>
      <c r="C39" s="39" t="s">
        <v>20</v>
      </c>
      <c r="D39" s="43" t="s">
        <v>9</v>
      </c>
      <c r="E39" s="39" t="s">
        <v>44</v>
      </c>
      <c r="F39" s="39" t="s">
        <v>45</v>
      </c>
      <c r="G39" s="39" t="s">
        <v>46</v>
      </c>
      <c r="H39" s="43" t="s">
        <v>53</v>
      </c>
      <c r="I39" s="39" t="s">
        <v>39</v>
      </c>
      <c r="J39" s="44"/>
    </row>
    <row r="40" spans="1:10" ht="155">
      <c r="A40" s="31" t="s">
        <v>362</v>
      </c>
      <c r="B40" s="29" t="s">
        <v>273</v>
      </c>
      <c r="C40" s="39" t="s">
        <v>43</v>
      </c>
      <c r="D40" s="33" t="s">
        <v>10</v>
      </c>
      <c r="E40" s="32" t="s">
        <v>274</v>
      </c>
      <c r="F40" s="32" t="s">
        <v>45</v>
      </c>
      <c r="G40" s="32" t="s">
        <v>75</v>
      </c>
      <c r="H40" s="33">
        <v>2020</v>
      </c>
      <c r="I40" s="32" t="s">
        <v>39</v>
      </c>
      <c r="J40" s="52" t="s">
        <v>275</v>
      </c>
    </row>
    <row r="41" spans="1:10" s="23" customFormat="1" ht="77.5">
      <c r="A41" s="42" t="s">
        <v>365</v>
      </c>
      <c r="B41" s="28" t="s">
        <v>366</v>
      </c>
      <c r="C41" s="39" t="s">
        <v>43</v>
      </c>
      <c r="D41" s="43" t="s">
        <v>9</v>
      </c>
      <c r="E41" s="39" t="s">
        <v>44</v>
      </c>
      <c r="F41" s="39" t="s">
        <v>45</v>
      </c>
      <c r="G41" s="39" t="s">
        <v>46</v>
      </c>
      <c r="H41" s="43" t="s">
        <v>53</v>
      </c>
      <c r="I41" s="39" t="s">
        <v>39</v>
      </c>
      <c r="J41" s="40" t="s">
        <v>291</v>
      </c>
    </row>
    <row r="42" spans="1:10" ht="108.5">
      <c r="A42" s="42" t="s">
        <v>238</v>
      </c>
      <c r="B42" s="28" t="s">
        <v>315</v>
      </c>
      <c r="C42" s="39" t="s">
        <v>43</v>
      </c>
      <c r="D42" s="39" t="s">
        <v>9</v>
      </c>
      <c r="E42" s="39" t="s">
        <v>44</v>
      </c>
      <c r="F42" s="38" t="s">
        <v>45</v>
      </c>
      <c r="G42" s="39" t="s">
        <v>46</v>
      </c>
      <c r="H42" s="38">
        <v>2018</v>
      </c>
      <c r="I42" s="32">
        <v>2018</v>
      </c>
      <c r="J42" s="40" t="s">
        <v>369</v>
      </c>
    </row>
    <row r="43" spans="1:10" ht="62">
      <c r="A43" s="31" t="s">
        <v>326</v>
      </c>
      <c r="B43" s="29" t="s">
        <v>63</v>
      </c>
      <c r="C43" s="32" t="s">
        <v>64</v>
      </c>
      <c r="D43" s="32" t="s">
        <v>15</v>
      </c>
      <c r="E43" s="32" t="s">
        <v>65</v>
      </c>
      <c r="F43" s="32" t="s">
        <v>66</v>
      </c>
      <c r="G43" s="32" t="s">
        <v>67</v>
      </c>
      <c r="H43" s="45">
        <v>2017</v>
      </c>
      <c r="I43" s="45">
        <v>2017</v>
      </c>
      <c r="J43" s="34" t="s">
        <v>68</v>
      </c>
    </row>
    <row r="44" spans="1:10" ht="124">
      <c r="A44" s="31" t="s">
        <v>92</v>
      </c>
      <c r="B44" s="29" t="s">
        <v>93</v>
      </c>
      <c r="C44" s="32" t="s">
        <v>64</v>
      </c>
      <c r="D44" s="33" t="s">
        <v>11</v>
      </c>
      <c r="E44" s="32" t="s">
        <v>94</v>
      </c>
      <c r="F44" s="32" t="s">
        <v>95</v>
      </c>
      <c r="G44" s="32" t="s">
        <v>67</v>
      </c>
      <c r="H44" s="38">
        <v>2018</v>
      </c>
      <c r="I44" s="32">
        <v>2019</v>
      </c>
      <c r="J44" s="34" t="s">
        <v>96</v>
      </c>
    </row>
    <row r="45" spans="1:10" ht="58">
      <c r="A45" s="31" t="s">
        <v>332</v>
      </c>
      <c r="B45" s="29" t="s">
        <v>285</v>
      </c>
      <c r="C45" s="32" t="s">
        <v>64</v>
      </c>
      <c r="D45" s="33" t="s">
        <v>15</v>
      </c>
      <c r="E45" s="32" t="s">
        <v>377</v>
      </c>
      <c r="F45" s="32" t="s">
        <v>66</v>
      </c>
      <c r="G45" s="32" t="s">
        <v>67</v>
      </c>
      <c r="H45" s="45">
        <v>2017</v>
      </c>
      <c r="I45" s="32">
        <v>2017</v>
      </c>
      <c r="J45" s="34" t="s">
        <v>97</v>
      </c>
    </row>
    <row r="46" spans="1:10" ht="62">
      <c r="A46" s="31" t="s">
        <v>333</v>
      </c>
      <c r="B46" s="29" t="s">
        <v>358</v>
      </c>
      <c r="C46" s="32" t="s">
        <v>64</v>
      </c>
      <c r="D46" s="33" t="s">
        <v>15</v>
      </c>
      <c r="E46" s="32" t="s">
        <v>377</v>
      </c>
      <c r="F46" s="32" t="s">
        <v>66</v>
      </c>
      <c r="G46" s="32" t="s">
        <v>67</v>
      </c>
      <c r="H46" s="45">
        <v>2017</v>
      </c>
      <c r="I46" s="45">
        <v>2017</v>
      </c>
      <c r="J46" s="34" t="s">
        <v>98</v>
      </c>
    </row>
    <row r="47" spans="1:10" ht="58">
      <c r="A47" s="31" t="s">
        <v>334</v>
      </c>
      <c r="B47" s="29" t="s">
        <v>99</v>
      </c>
      <c r="C47" s="32" t="s">
        <v>64</v>
      </c>
      <c r="D47" s="33" t="s">
        <v>15</v>
      </c>
      <c r="E47" s="32" t="s">
        <v>65</v>
      </c>
      <c r="F47" s="32" t="s">
        <v>51</v>
      </c>
      <c r="G47" s="32" t="s">
        <v>52</v>
      </c>
      <c r="H47" s="45">
        <v>2017</v>
      </c>
      <c r="I47" s="32">
        <v>2017</v>
      </c>
      <c r="J47" s="34" t="s">
        <v>100</v>
      </c>
    </row>
    <row r="48" spans="1:10" ht="186">
      <c r="A48" s="42" t="s">
        <v>308</v>
      </c>
      <c r="B48" s="28" t="s">
        <v>368</v>
      </c>
      <c r="C48" s="39" t="s">
        <v>43</v>
      </c>
      <c r="D48" s="43" t="s">
        <v>9</v>
      </c>
      <c r="E48" s="39" t="s">
        <v>44</v>
      </c>
      <c r="F48" s="39" t="s">
        <v>45</v>
      </c>
      <c r="G48" s="39" t="s">
        <v>46</v>
      </c>
      <c r="H48" s="43" t="s">
        <v>53</v>
      </c>
      <c r="I48" s="39" t="s">
        <v>39</v>
      </c>
      <c r="J48" s="44"/>
    </row>
    <row r="49" spans="1:10" ht="93">
      <c r="A49" s="31" t="s">
        <v>245</v>
      </c>
      <c r="B49" s="29" t="s">
        <v>246</v>
      </c>
      <c r="C49" s="32" t="s">
        <v>36</v>
      </c>
      <c r="D49" s="32" t="s">
        <v>9</v>
      </c>
      <c r="E49" s="32" t="s">
        <v>44</v>
      </c>
      <c r="F49" s="32" t="s">
        <v>177</v>
      </c>
      <c r="G49" s="32" t="s">
        <v>67</v>
      </c>
      <c r="H49" s="37" t="s">
        <v>45</v>
      </c>
      <c r="I49" s="37" t="s">
        <v>39</v>
      </c>
      <c r="J49" s="34" t="s">
        <v>247</v>
      </c>
    </row>
    <row r="50" spans="1:10" ht="108.5">
      <c r="A50" s="42" t="s">
        <v>59</v>
      </c>
      <c r="B50" s="28" t="s">
        <v>283</v>
      </c>
      <c r="C50" s="39" t="s">
        <v>17</v>
      </c>
      <c r="D50" s="43" t="s">
        <v>9</v>
      </c>
      <c r="E50" s="39" t="s">
        <v>44</v>
      </c>
      <c r="F50" s="39" t="s">
        <v>45</v>
      </c>
      <c r="G50" s="39" t="s">
        <v>46</v>
      </c>
      <c r="H50" s="43" t="s">
        <v>53</v>
      </c>
      <c r="I50" s="32" t="s">
        <v>39</v>
      </c>
      <c r="J50" s="44"/>
    </row>
    <row r="51" spans="1:10" ht="124">
      <c r="A51" s="31" t="s">
        <v>186</v>
      </c>
      <c r="B51" s="29" t="s">
        <v>303</v>
      </c>
      <c r="C51" s="32" t="s">
        <v>61</v>
      </c>
      <c r="D51" s="33" t="s">
        <v>10</v>
      </c>
      <c r="E51" s="32" t="s">
        <v>165</v>
      </c>
      <c r="F51" s="39" t="s">
        <v>45</v>
      </c>
      <c r="G51" s="39" t="s">
        <v>52</v>
      </c>
      <c r="H51" s="33">
        <v>2019</v>
      </c>
      <c r="I51" s="32">
        <v>2019</v>
      </c>
      <c r="J51" s="34" t="s">
        <v>187</v>
      </c>
    </row>
    <row r="52" spans="1:10" ht="155">
      <c r="A52" s="31" t="s">
        <v>216</v>
      </c>
      <c r="B52" s="29" t="s">
        <v>309</v>
      </c>
      <c r="C52" s="32" t="s">
        <v>61</v>
      </c>
      <c r="D52" s="33" t="s">
        <v>10</v>
      </c>
      <c r="E52" s="32" t="s">
        <v>165</v>
      </c>
      <c r="F52" s="39" t="s">
        <v>45</v>
      </c>
      <c r="G52" s="32" t="s">
        <v>52</v>
      </c>
      <c r="H52" s="33">
        <v>2016</v>
      </c>
      <c r="I52" s="32">
        <v>2021</v>
      </c>
      <c r="J52" s="34" t="s">
        <v>217</v>
      </c>
    </row>
    <row r="53" spans="1:10" ht="186">
      <c r="A53" s="31" t="s">
        <v>329</v>
      </c>
      <c r="B53" s="29" t="s">
        <v>355</v>
      </c>
      <c r="C53" s="32" t="s">
        <v>61</v>
      </c>
      <c r="D53" s="33" t="s">
        <v>11</v>
      </c>
      <c r="E53" s="32" t="s">
        <v>77</v>
      </c>
      <c r="F53" s="32" t="s">
        <v>78</v>
      </c>
      <c r="G53" s="32" t="s">
        <v>52</v>
      </c>
      <c r="H53" s="33">
        <v>2019</v>
      </c>
      <c r="I53" s="32" t="s">
        <v>39</v>
      </c>
      <c r="J53" s="34" t="s">
        <v>80</v>
      </c>
    </row>
    <row r="54" spans="1:10" ht="155">
      <c r="A54" s="42" t="s">
        <v>194</v>
      </c>
      <c r="B54" s="28" t="s">
        <v>305</v>
      </c>
      <c r="C54" s="39" t="s">
        <v>195</v>
      </c>
      <c r="D54" s="43" t="s">
        <v>9</v>
      </c>
      <c r="E54" s="39" t="s">
        <v>44</v>
      </c>
      <c r="F54" s="39" t="s">
        <v>45</v>
      </c>
      <c r="G54" s="39" t="s">
        <v>46</v>
      </c>
      <c r="H54" s="43">
        <v>2019</v>
      </c>
      <c r="I54" s="39" t="s">
        <v>39</v>
      </c>
      <c r="J54" s="40" t="s">
        <v>196</v>
      </c>
    </row>
    <row r="55" spans="1:10" ht="124">
      <c r="A55" s="31" t="s">
        <v>85</v>
      </c>
      <c r="B55" s="29" t="s">
        <v>86</v>
      </c>
      <c r="C55" s="32" t="s">
        <v>36</v>
      </c>
      <c r="D55" s="33" t="s">
        <v>15</v>
      </c>
      <c r="E55" s="32" t="s">
        <v>45</v>
      </c>
      <c r="F55" s="39" t="s">
        <v>45</v>
      </c>
      <c r="G55" s="32" t="s">
        <v>46</v>
      </c>
      <c r="H55" s="32" t="s">
        <v>53</v>
      </c>
      <c r="I55" s="32" t="s">
        <v>39</v>
      </c>
      <c r="J55" s="34" t="s">
        <v>87</v>
      </c>
    </row>
    <row r="56" spans="1:10" ht="93">
      <c r="A56" s="42" t="s">
        <v>145</v>
      </c>
      <c r="B56" s="54" t="s">
        <v>288</v>
      </c>
      <c r="C56" s="39" t="s">
        <v>36</v>
      </c>
      <c r="D56" s="43" t="s">
        <v>49</v>
      </c>
      <c r="E56" s="39" t="s">
        <v>124</v>
      </c>
      <c r="F56" s="39" t="s">
        <v>45</v>
      </c>
      <c r="G56" s="39" t="s">
        <v>52</v>
      </c>
      <c r="H56" s="43">
        <v>2017</v>
      </c>
      <c r="I56" s="39">
        <v>2022</v>
      </c>
      <c r="J56" s="55" t="s">
        <v>146</v>
      </c>
    </row>
    <row r="57" spans="1:10" ht="93">
      <c r="A57" s="42" t="s">
        <v>147</v>
      </c>
      <c r="B57" s="54" t="s">
        <v>289</v>
      </c>
      <c r="C57" s="39" t="s">
        <v>64</v>
      </c>
      <c r="D57" s="43" t="s">
        <v>14</v>
      </c>
      <c r="E57" s="39" t="s">
        <v>124</v>
      </c>
      <c r="F57" s="39" t="s">
        <v>45</v>
      </c>
      <c r="G57" s="39" t="s">
        <v>52</v>
      </c>
      <c r="H57" s="43">
        <v>2018</v>
      </c>
      <c r="I57" s="39">
        <v>2022</v>
      </c>
      <c r="J57" s="55" t="s">
        <v>148</v>
      </c>
    </row>
    <row r="58" spans="1:10" ht="46.5">
      <c r="A58" s="42" t="s">
        <v>260</v>
      </c>
      <c r="B58" s="28" t="s">
        <v>261</v>
      </c>
      <c r="C58" s="39" t="s">
        <v>43</v>
      </c>
      <c r="D58" s="39" t="s">
        <v>9</v>
      </c>
      <c r="E58" s="39" t="s">
        <v>44</v>
      </c>
      <c r="F58" s="38" t="s">
        <v>45</v>
      </c>
      <c r="G58" s="39" t="s">
        <v>46</v>
      </c>
      <c r="H58" s="39">
        <v>2018</v>
      </c>
      <c r="I58" s="39">
        <v>2018</v>
      </c>
      <c r="J58" s="40" t="s">
        <v>262</v>
      </c>
    </row>
    <row r="59" spans="1:10" ht="93">
      <c r="A59" s="31" t="s">
        <v>179</v>
      </c>
      <c r="B59" s="29" t="s">
        <v>300</v>
      </c>
      <c r="C59" s="32" t="s">
        <v>20</v>
      </c>
      <c r="D59" s="32" t="s">
        <v>103</v>
      </c>
      <c r="E59" s="32" t="s">
        <v>180</v>
      </c>
      <c r="F59" s="39" t="s">
        <v>45</v>
      </c>
      <c r="G59" s="32" t="s">
        <v>46</v>
      </c>
      <c r="H59" s="33">
        <v>2018</v>
      </c>
      <c r="I59" s="32" t="s">
        <v>39</v>
      </c>
      <c r="J59" s="34" t="s">
        <v>181</v>
      </c>
    </row>
    <row r="60" spans="1:10" ht="62">
      <c r="A60" s="31" t="s">
        <v>360</v>
      </c>
      <c r="B60" s="29" t="s">
        <v>306</v>
      </c>
      <c r="C60" s="32" t="s">
        <v>36</v>
      </c>
      <c r="D60" s="33" t="s">
        <v>9</v>
      </c>
      <c r="E60" s="32" t="s">
        <v>200</v>
      </c>
      <c r="F60" s="32" t="s">
        <v>51</v>
      </c>
      <c r="G60" s="32" t="s">
        <v>52</v>
      </c>
      <c r="H60" s="32" t="s">
        <v>53</v>
      </c>
      <c r="I60" s="32" t="s">
        <v>39</v>
      </c>
      <c r="J60" s="34" t="s">
        <v>201</v>
      </c>
    </row>
    <row r="61" spans="1:10" ht="279">
      <c r="A61" s="31" t="s">
        <v>248</v>
      </c>
      <c r="B61" s="29" t="s">
        <v>317</v>
      </c>
      <c r="C61" s="39" t="s">
        <v>43</v>
      </c>
      <c r="D61" s="32" t="s">
        <v>10</v>
      </c>
      <c r="E61" s="32" t="s">
        <v>165</v>
      </c>
      <c r="F61" s="38" t="s">
        <v>45</v>
      </c>
      <c r="G61" s="32" t="s">
        <v>52</v>
      </c>
      <c r="H61" s="45">
        <v>2016</v>
      </c>
      <c r="I61" s="32" t="s">
        <v>39</v>
      </c>
      <c r="J61" s="34" t="s">
        <v>249</v>
      </c>
    </row>
    <row r="62" spans="1:10" ht="46.5">
      <c r="A62" s="31" t="s">
        <v>327</v>
      </c>
      <c r="B62" s="29" t="s">
        <v>69</v>
      </c>
      <c r="C62" s="32" t="s">
        <v>64</v>
      </c>
      <c r="D62" s="33" t="s">
        <v>14</v>
      </c>
      <c r="E62" s="32" t="s">
        <v>376</v>
      </c>
      <c r="F62" s="32" t="s">
        <v>70</v>
      </c>
      <c r="G62" s="32" t="s">
        <v>52</v>
      </c>
      <c r="H62" s="45">
        <v>2018</v>
      </c>
      <c r="I62" s="32">
        <v>2021</v>
      </c>
      <c r="J62" s="34"/>
    </row>
    <row r="63" spans="1:10" ht="62">
      <c r="A63" s="31" t="s">
        <v>349</v>
      </c>
      <c r="B63" s="29" t="s">
        <v>236</v>
      </c>
      <c r="C63" s="32" t="s">
        <v>64</v>
      </c>
      <c r="D63" s="33" t="s">
        <v>11</v>
      </c>
      <c r="E63" s="32" t="s">
        <v>225</v>
      </c>
      <c r="F63" s="32" t="s">
        <v>66</v>
      </c>
      <c r="G63" s="32" t="s">
        <v>67</v>
      </c>
      <c r="H63" s="33">
        <v>2019</v>
      </c>
      <c r="I63" s="32">
        <v>2019</v>
      </c>
      <c r="J63" s="34" t="s">
        <v>237</v>
      </c>
    </row>
    <row r="64" spans="1:10" ht="124">
      <c r="A64" s="31" t="s">
        <v>347</v>
      </c>
      <c r="B64" s="29" t="s">
        <v>304</v>
      </c>
      <c r="C64" s="32" t="s">
        <v>64</v>
      </c>
      <c r="D64" s="33" t="s">
        <v>11</v>
      </c>
      <c r="E64" s="32" t="s">
        <v>379</v>
      </c>
      <c r="F64" s="32" t="s">
        <v>192</v>
      </c>
      <c r="G64" s="32" t="s">
        <v>90</v>
      </c>
      <c r="H64" s="33">
        <v>2018</v>
      </c>
      <c r="I64" s="32">
        <v>2018</v>
      </c>
      <c r="J64" s="34" t="s">
        <v>193</v>
      </c>
    </row>
    <row r="65" spans="1:10" ht="170.5">
      <c r="A65" s="31" t="s">
        <v>328</v>
      </c>
      <c r="B65" s="29" t="s">
        <v>297</v>
      </c>
      <c r="C65" s="32" t="s">
        <v>64</v>
      </c>
      <c r="D65" s="33" t="s">
        <v>11</v>
      </c>
      <c r="E65" s="32" t="s">
        <v>77</v>
      </c>
      <c r="F65" s="32" t="s">
        <v>78</v>
      </c>
      <c r="G65" s="32" t="s">
        <v>52</v>
      </c>
      <c r="H65" s="33">
        <v>2020</v>
      </c>
      <c r="I65" s="32" t="s">
        <v>39</v>
      </c>
      <c r="J65" s="34" t="s">
        <v>79</v>
      </c>
    </row>
    <row r="66" spans="1:10" ht="93">
      <c r="A66" s="31" t="s">
        <v>343</v>
      </c>
      <c r="B66" s="29" t="s">
        <v>354</v>
      </c>
      <c r="C66" s="32" t="s">
        <v>36</v>
      </c>
      <c r="D66" s="33" t="s">
        <v>49</v>
      </c>
      <c r="E66" s="32" t="s">
        <v>168</v>
      </c>
      <c r="F66" s="32" t="s">
        <v>89</v>
      </c>
      <c r="G66" s="32" t="s">
        <v>90</v>
      </c>
      <c r="H66" s="38">
        <v>2018</v>
      </c>
      <c r="I66" s="46" t="s">
        <v>39</v>
      </c>
      <c r="J66" s="34" t="s">
        <v>169</v>
      </c>
    </row>
    <row r="67" spans="1:10" ht="62">
      <c r="A67" s="42" t="s">
        <v>185</v>
      </c>
      <c r="B67" s="28" t="s">
        <v>302</v>
      </c>
      <c r="C67" s="32" t="s">
        <v>36</v>
      </c>
      <c r="D67" s="43" t="s">
        <v>9</v>
      </c>
      <c r="E67" s="39" t="s">
        <v>44</v>
      </c>
      <c r="F67" s="39" t="s">
        <v>45</v>
      </c>
      <c r="G67" s="39" t="s">
        <v>46</v>
      </c>
      <c r="H67" s="43" t="s">
        <v>53</v>
      </c>
      <c r="I67" s="39" t="s">
        <v>39</v>
      </c>
      <c r="J67" s="44"/>
    </row>
    <row r="68" spans="1:10" ht="46.5">
      <c r="A68" s="42" t="s">
        <v>162</v>
      </c>
      <c r="B68" s="28" t="s">
        <v>163</v>
      </c>
      <c r="C68" s="39" t="s">
        <v>61</v>
      </c>
      <c r="D68" s="43" t="s">
        <v>9</v>
      </c>
      <c r="E68" s="39" t="s">
        <v>44</v>
      </c>
      <c r="F68" s="39" t="s">
        <v>45</v>
      </c>
      <c r="G68" s="39" t="s">
        <v>46</v>
      </c>
      <c r="H68" s="43" t="s">
        <v>53</v>
      </c>
      <c r="I68" s="32" t="s">
        <v>39</v>
      </c>
      <c r="J68" s="44"/>
    </row>
    <row r="69" spans="1:10" s="23" customFormat="1" ht="108.5">
      <c r="A69" s="31" t="s">
        <v>164</v>
      </c>
      <c r="B69" s="29" t="s">
        <v>294</v>
      </c>
      <c r="C69" s="32" t="s">
        <v>61</v>
      </c>
      <c r="D69" s="33" t="s">
        <v>10</v>
      </c>
      <c r="E69" s="32" t="s">
        <v>165</v>
      </c>
      <c r="F69" s="32" t="s">
        <v>45</v>
      </c>
      <c r="G69" s="32" t="s">
        <v>52</v>
      </c>
      <c r="H69" s="33">
        <v>2018</v>
      </c>
      <c r="I69" s="32">
        <v>2020</v>
      </c>
      <c r="J69" s="34" t="s">
        <v>322</v>
      </c>
    </row>
    <row r="70" spans="1:10" s="23" customFormat="1" ht="186">
      <c r="A70" s="42" t="s">
        <v>268</v>
      </c>
      <c r="B70" s="28" t="s">
        <v>373</v>
      </c>
      <c r="C70" s="32" t="s">
        <v>36</v>
      </c>
      <c r="D70" s="43" t="s">
        <v>9</v>
      </c>
      <c r="E70" s="39" t="s">
        <v>44</v>
      </c>
      <c r="F70" s="39" t="s">
        <v>45</v>
      </c>
      <c r="G70" s="39" t="s">
        <v>46</v>
      </c>
      <c r="H70" s="43" t="s">
        <v>53</v>
      </c>
      <c r="I70" s="39" t="s">
        <v>39</v>
      </c>
      <c r="J70" s="44"/>
    </row>
    <row r="71" spans="1:10" s="23" customFormat="1" ht="93">
      <c r="A71" s="31" t="s">
        <v>311</v>
      </c>
      <c r="B71" s="29" t="s">
        <v>312</v>
      </c>
      <c r="C71" s="32" t="s">
        <v>20</v>
      </c>
      <c r="D71" s="32" t="s">
        <v>103</v>
      </c>
      <c r="E71" s="32" t="s">
        <v>221</v>
      </c>
      <c r="F71" s="32" t="s">
        <v>78</v>
      </c>
      <c r="G71" s="32" t="s">
        <v>52</v>
      </c>
      <c r="H71" s="38">
        <v>2019</v>
      </c>
      <c r="I71" s="32">
        <v>2019</v>
      </c>
      <c r="J71" s="34" t="s">
        <v>222</v>
      </c>
    </row>
    <row r="72" spans="1:10" s="23" customFormat="1" ht="62">
      <c r="A72" s="31" t="s">
        <v>325</v>
      </c>
      <c r="B72" s="29" t="s">
        <v>48</v>
      </c>
      <c r="C72" s="32" t="s">
        <v>36</v>
      </c>
      <c r="D72" s="33" t="s">
        <v>49</v>
      </c>
      <c r="E72" s="32" t="s">
        <v>50</v>
      </c>
      <c r="F72" s="32" t="s">
        <v>51</v>
      </c>
      <c r="G72" s="32" t="s">
        <v>52</v>
      </c>
      <c r="H72" s="32" t="s">
        <v>53</v>
      </c>
      <c r="I72" s="32" t="s">
        <v>53</v>
      </c>
      <c r="J72" s="34" t="s">
        <v>54</v>
      </c>
    </row>
    <row r="73" spans="1:10" s="23" customFormat="1" ht="186">
      <c r="A73" s="42" t="s">
        <v>258</v>
      </c>
      <c r="B73" s="28" t="s">
        <v>259</v>
      </c>
      <c r="C73" s="39" t="s">
        <v>17</v>
      </c>
      <c r="D73" s="43" t="s">
        <v>9</v>
      </c>
      <c r="E73" s="39" t="s">
        <v>44</v>
      </c>
      <c r="F73" s="39" t="s">
        <v>45</v>
      </c>
      <c r="G73" s="39" t="s">
        <v>46</v>
      </c>
      <c r="H73" s="38">
        <v>2019</v>
      </c>
      <c r="I73" s="32">
        <v>2019</v>
      </c>
      <c r="J73" s="44"/>
    </row>
    <row r="74" spans="1:10" s="23" customFormat="1" ht="62">
      <c r="A74" s="31" t="s">
        <v>345</v>
      </c>
      <c r="B74" s="29" t="s">
        <v>183</v>
      </c>
      <c r="C74" s="32" t="s">
        <v>36</v>
      </c>
      <c r="D74" s="33" t="s">
        <v>49</v>
      </c>
      <c r="E74" s="32" t="s">
        <v>50</v>
      </c>
      <c r="F74" s="32" t="s">
        <v>51</v>
      </c>
      <c r="G74" s="32" t="s">
        <v>52</v>
      </c>
      <c r="H74" s="32" t="s">
        <v>53</v>
      </c>
      <c r="I74" s="32" t="s">
        <v>39</v>
      </c>
      <c r="J74" s="34" t="s">
        <v>184</v>
      </c>
    </row>
    <row r="75" spans="1:10" s="23" customFormat="1" ht="93">
      <c r="A75" s="42" t="s">
        <v>119</v>
      </c>
      <c r="B75" s="28" t="s">
        <v>120</v>
      </c>
      <c r="C75" s="32" t="s">
        <v>36</v>
      </c>
      <c r="D75" s="43" t="s">
        <v>9</v>
      </c>
      <c r="E75" s="39" t="s">
        <v>44</v>
      </c>
      <c r="F75" s="39" t="s">
        <v>45</v>
      </c>
      <c r="G75" s="39" t="s">
        <v>46</v>
      </c>
      <c r="H75" s="43" t="s">
        <v>53</v>
      </c>
      <c r="I75" s="39" t="s">
        <v>39</v>
      </c>
      <c r="J75" s="44"/>
    </row>
    <row r="76" spans="1:10" s="23" customFormat="1" ht="62">
      <c r="A76" s="31" t="s">
        <v>335</v>
      </c>
      <c r="B76" s="29" t="s">
        <v>111</v>
      </c>
      <c r="C76" s="32" t="s">
        <v>36</v>
      </c>
      <c r="D76" s="33" t="s">
        <v>49</v>
      </c>
      <c r="E76" s="32" t="s">
        <v>112</v>
      </c>
      <c r="F76" s="32" t="s">
        <v>113</v>
      </c>
      <c r="G76" s="32" t="s">
        <v>114</v>
      </c>
      <c r="H76" s="38">
        <v>2018</v>
      </c>
      <c r="I76" s="46" t="s">
        <v>39</v>
      </c>
      <c r="J76" s="34" t="s">
        <v>115</v>
      </c>
    </row>
    <row r="77" spans="1:10" s="23" customFormat="1" ht="108.5">
      <c r="A77" s="31" t="s">
        <v>231</v>
      </c>
      <c r="B77" s="29" t="s">
        <v>232</v>
      </c>
      <c r="C77" s="32" t="s">
        <v>36</v>
      </c>
      <c r="D77" s="33" t="s">
        <v>15</v>
      </c>
      <c r="E77" s="32" t="s">
        <v>45</v>
      </c>
      <c r="F77" s="32" t="s">
        <v>51</v>
      </c>
      <c r="G77" s="32" t="s">
        <v>52</v>
      </c>
      <c r="H77" s="38">
        <v>2019</v>
      </c>
      <c r="I77" s="46" t="s">
        <v>39</v>
      </c>
      <c r="J77" s="34" t="s">
        <v>313</v>
      </c>
    </row>
    <row r="78" spans="1:10" s="23" customFormat="1" ht="62">
      <c r="A78" s="31" t="s">
        <v>341</v>
      </c>
      <c r="B78" s="29" t="s">
        <v>295</v>
      </c>
      <c r="C78" s="32" t="s">
        <v>61</v>
      </c>
      <c r="D78" s="33" t="s">
        <v>11</v>
      </c>
      <c r="E78" s="32" t="s">
        <v>160</v>
      </c>
      <c r="F78" s="32" t="s">
        <v>161</v>
      </c>
      <c r="G78" s="32" t="s">
        <v>58</v>
      </c>
      <c r="H78" s="33" t="s">
        <v>53</v>
      </c>
      <c r="I78" s="32" t="s">
        <v>39</v>
      </c>
      <c r="J78" s="41"/>
    </row>
    <row r="79" spans="1:10" s="23" customFormat="1" ht="139.5">
      <c r="A79" s="42" t="s">
        <v>116</v>
      </c>
      <c r="B79" s="28" t="s">
        <v>286</v>
      </c>
      <c r="C79" s="39" t="s">
        <v>17</v>
      </c>
      <c r="D79" s="43" t="s">
        <v>9</v>
      </c>
      <c r="E79" s="39" t="s">
        <v>44</v>
      </c>
      <c r="F79" s="39" t="s">
        <v>45</v>
      </c>
      <c r="G79" s="39" t="s">
        <v>46</v>
      </c>
      <c r="H79" s="38">
        <v>2019</v>
      </c>
      <c r="I79" s="32">
        <v>2019</v>
      </c>
      <c r="J79" s="44"/>
    </row>
    <row r="80" spans="1:10" s="23" customFormat="1" ht="201.5">
      <c r="A80" s="42" t="s">
        <v>149</v>
      </c>
      <c r="B80" s="28" t="s">
        <v>150</v>
      </c>
      <c r="C80" s="39" t="s">
        <v>151</v>
      </c>
      <c r="D80" s="43" t="s">
        <v>14</v>
      </c>
      <c r="E80" s="39" t="s">
        <v>124</v>
      </c>
      <c r="F80" s="39" t="s">
        <v>45</v>
      </c>
      <c r="G80" s="39" t="s">
        <v>52</v>
      </c>
      <c r="H80" s="43">
        <v>2017</v>
      </c>
      <c r="I80" s="39">
        <v>2022</v>
      </c>
      <c r="J80" s="40" t="s">
        <v>152</v>
      </c>
    </row>
    <row r="81" spans="1:10" s="23" customFormat="1" ht="124">
      <c r="A81" s="31" t="s">
        <v>210</v>
      </c>
      <c r="B81" s="29" t="s">
        <v>211</v>
      </c>
      <c r="C81" s="39" t="s">
        <v>61</v>
      </c>
      <c r="D81" s="32" t="s">
        <v>103</v>
      </c>
      <c r="E81" s="32" t="s">
        <v>212</v>
      </c>
      <c r="F81" s="32" t="s">
        <v>78</v>
      </c>
      <c r="G81" s="32" t="s">
        <v>52</v>
      </c>
      <c r="H81" s="37">
        <v>2020</v>
      </c>
      <c r="I81" s="37" t="s">
        <v>39</v>
      </c>
      <c r="J81" s="34" t="s">
        <v>213</v>
      </c>
    </row>
    <row r="82" spans="1:10" s="23" customFormat="1" ht="62">
      <c r="A82" s="31" t="s">
        <v>350</v>
      </c>
      <c r="B82" s="29" t="s">
        <v>255</v>
      </c>
      <c r="C82" s="39" t="s">
        <v>61</v>
      </c>
      <c r="D82" s="33" t="s">
        <v>11</v>
      </c>
      <c r="E82" s="32" t="s">
        <v>256</v>
      </c>
      <c r="F82" s="32" t="s">
        <v>257</v>
      </c>
      <c r="G82" s="32" t="s">
        <v>58</v>
      </c>
      <c r="H82" s="33">
        <v>2018</v>
      </c>
      <c r="I82" s="32">
        <v>2019</v>
      </c>
      <c r="J82" s="41"/>
    </row>
    <row r="83" spans="1:10" s="23" customFormat="1" ht="170.5">
      <c r="A83" s="42" t="s">
        <v>233</v>
      </c>
      <c r="B83" s="28" t="s">
        <v>314</v>
      </c>
      <c r="C83" s="39" t="s">
        <v>20</v>
      </c>
      <c r="D83" s="39" t="s">
        <v>9</v>
      </c>
      <c r="E83" s="39" t="s">
        <v>44</v>
      </c>
      <c r="F83" s="38" t="s">
        <v>45</v>
      </c>
      <c r="G83" s="39" t="s">
        <v>46</v>
      </c>
      <c r="H83" s="38">
        <v>2019</v>
      </c>
      <c r="I83" s="39" t="s">
        <v>39</v>
      </c>
      <c r="J83" s="40" t="s">
        <v>196</v>
      </c>
    </row>
    <row r="84" spans="1:10" ht="201.5">
      <c r="A84" s="31" t="s">
        <v>363</v>
      </c>
      <c r="B84" s="29" t="s">
        <v>364</v>
      </c>
      <c r="C84" s="32" t="s">
        <v>36</v>
      </c>
      <c r="D84" s="33" t="s">
        <v>14</v>
      </c>
      <c r="E84" s="32" t="s">
        <v>124</v>
      </c>
      <c r="F84" s="32" t="s">
        <v>51</v>
      </c>
      <c r="G84" s="32" t="s">
        <v>52</v>
      </c>
      <c r="H84" s="32">
        <v>2018</v>
      </c>
      <c r="I84" s="32">
        <v>2022</v>
      </c>
      <c r="J84" s="34" t="s">
        <v>136</v>
      </c>
    </row>
    <row r="85" spans="1:10" ht="108.5">
      <c r="A85" s="31" t="s">
        <v>336</v>
      </c>
      <c r="B85" s="29" t="s">
        <v>130</v>
      </c>
      <c r="C85" s="32" t="s">
        <v>36</v>
      </c>
      <c r="D85" s="33" t="s">
        <v>14</v>
      </c>
      <c r="E85" s="32" t="s">
        <v>124</v>
      </c>
      <c r="F85" s="32" t="s">
        <v>131</v>
      </c>
      <c r="G85" s="32" t="s">
        <v>52</v>
      </c>
      <c r="H85" s="32">
        <v>2018</v>
      </c>
      <c r="I85" s="32">
        <v>2022</v>
      </c>
      <c r="J85" s="34" t="s">
        <v>132</v>
      </c>
    </row>
    <row r="86" spans="1:10" ht="77.5">
      <c r="A86" s="31" t="s">
        <v>337</v>
      </c>
      <c r="B86" s="29" t="s">
        <v>133</v>
      </c>
      <c r="C86" s="32" t="s">
        <v>36</v>
      </c>
      <c r="D86" s="33" t="s">
        <v>14</v>
      </c>
      <c r="E86" s="32" t="s">
        <v>124</v>
      </c>
      <c r="F86" s="32" t="s">
        <v>134</v>
      </c>
      <c r="G86" s="32" t="s">
        <v>52</v>
      </c>
      <c r="H86" s="33">
        <v>2018</v>
      </c>
      <c r="I86" s="32">
        <v>2022</v>
      </c>
      <c r="J86" s="34" t="s">
        <v>135</v>
      </c>
    </row>
    <row r="87" spans="1:10" ht="93">
      <c r="A87" s="31" t="s">
        <v>339</v>
      </c>
      <c r="B87" s="29" t="s">
        <v>140</v>
      </c>
      <c r="C87" s="32" t="s">
        <v>36</v>
      </c>
      <c r="D87" s="33" t="s">
        <v>14</v>
      </c>
      <c r="E87" s="32" t="s">
        <v>124</v>
      </c>
      <c r="F87" s="49" t="s">
        <v>78</v>
      </c>
      <c r="G87" s="49" t="s">
        <v>52</v>
      </c>
      <c r="H87" s="32">
        <v>2018</v>
      </c>
      <c r="I87" s="32">
        <v>2022</v>
      </c>
      <c r="J87" s="34" t="s">
        <v>141</v>
      </c>
    </row>
    <row r="88" spans="1:10" ht="93">
      <c r="A88" s="31" t="s">
        <v>340</v>
      </c>
      <c r="B88" s="29" t="s">
        <v>142</v>
      </c>
      <c r="C88" s="32" t="s">
        <v>36</v>
      </c>
      <c r="D88" s="33" t="s">
        <v>14</v>
      </c>
      <c r="E88" s="32" t="s">
        <v>124</v>
      </c>
      <c r="F88" s="32" t="s">
        <v>143</v>
      </c>
      <c r="G88" s="32" t="s">
        <v>52</v>
      </c>
      <c r="H88" s="32">
        <v>2018</v>
      </c>
      <c r="I88" s="32">
        <v>2022</v>
      </c>
      <c r="J88" s="34" t="s">
        <v>144</v>
      </c>
    </row>
    <row r="89" spans="1:10" ht="93">
      <c r="A89" s="31" t="s">
        <v>338</v>
      </c>
      <c r="B89" s="29" t="s">
        <v>137</v>
      </c>
      <c r="C89" s="32" t="s">
        <v>36</v>
      </c>
      <c r="D89" s="33" t="s">
        <v>14</v>
      </c>
      <c r="E89" s="32" t="s">
        <v>124</v>
      </c>
      <c r="F89" s="32" t="s">
        <v>138</v>
      </c>
      <c r="G89" s="32" t="s">
        <v>52</v>
      </c>
      <c r="H89" s="32">
        <v>2018</v>
      </c>
      <c r="I89" s="32">
        <v>2022</v>
      </c>
      <c r="J89" s="34" t="s">
        <v>139</v>
      </c>
    </row>
    <row r="90" spans="1:10" ht="77.5">
      <c r="A90" s="42" t="s">
        <v>307</v>
      </c>
      <c r="B90" s="28" t="s">
        <v>214</v>
      </c>
      <c r="C90" s="39" t="s">
        <v>17</v>
      </c>
      <c r="D90" s="39" t="s">
        <v>9</v>
      </c>
      <c r="E90" s="39" t="s">
        <v>44</v>
      </c>
      <c r="F90" s="38" t="s">
        <v>45</v>
      </c>
      <c r="G90" s="39" t="s">
        <v>46</v>
      </c>
      <c r="H90" s="39">
        <v>2019</v>
      </c>
      <c r="I90" s="39" t="s">
        <v>39</v>
      </c>
      <c r="J90" s="40" t="s">
        <v>215</v>
      </c>
    </row>
    <row r="91" spans="1:10" ht="108.5">
      <c r="A91" s="42" t="s">
        <v>121</v>
      </c>
      <c r="B91" s="28" t="s">
        <v>122</v>
      </c>
      <c r="C91" s="39" t="s">
        <v>17</v>
      </c>
      <c r="D91" s="43" t="s">
        <v>9</v>
      </c>
      <c r="E91" s="39" t="s">
        <v>44</v>
      </c>
      <c r="F91" s="39" t="s">
        <v>45</v>
      </c>
      <c r="G91" s="39" t="s">
        <v>46</v>
      </c>
      <c r="H91" s="43" t="s">
        <v>53</v>
      </c>
      <c r="I91" s="39" t="s">
        <v>39</v>
      </c>
      <c r="J91" s="44"/>
    </row>
    <row r="92" spans="1:10" ht="124">
      <c r="A92" s="42" t="s">
        <v>351</v>
      </c>
      <c r="B92" s="51" t="s">
        <v>270</v>
      </c>
      <c r="C92" s="32" t="s">
        <v>36</v>
      </c>
      <c r="D92" s="33" t="s">
        <v>15</v>
      </c>
      <c r="E92" s="32" t="s">
        <v>271</v>
      </c>
      <c r="F92" s="49" t="s">
        <v>78</v>
      </c>
      <c r="G92" s="49" t="s">
        <v>52</v>
      </c>
      <c r="H92" s="45">
        <v>2017</v>
      </c>
      <c r="I92" s="32" t="s">
        <v>39</v>
      </c>
      <c r="J92" s="34" t="s">
        <v>272</v>
      </c>
    </row>
    <row r="93" spans="1:10" ht="124">
      <c r="A93" s="31" t="s">
        <v>331</v>
      </c>
      <c r="B93" s="29" t="s">
        <v>353</v>
      </c>
      <c r="C93" s="32" t="s">
        <v>21</v>
      </c>
      <c r="D93" s="33" t="s">
        <v>15</v>
      </c>
      <c r="E93" s="32" t="s">
        <v>88</v>
      </c>
      <c r="F93" s="32" t="s">
        <v>89</v>
      </c>
      <c r="G93" s="32" t="s">
        <v>90</v>
      </c>
      <c r="H93" s="38">
        <v>2018</v>
      </c>
      <c r="I93" s="46" t="s">
        <v>39</v>
      </c>
      <c r="J93" s="34" t="s">
        <v>91</v>
      </c>
    </row>
    <row r="94" spans="1:10" ht="170.5">
      <c r="A94" s="31" t="s">
        <v>278</v>
      </c>
      <c r="B94" s="29" t="s">
        <v>279</v>
      </c>
      <c r="C94" s="32" t="s">
        <v>36</v>
      </c>
      <c r="D94" s="33" t="s">
        <v>49</v>
      </c>
      <c r="E94" s="32" t="s">
        <v>280</v>
      </c>
      <c r="F94" s="32" t="s">
        <v>143</v>
      </c>
      <c r="G94" s="32" t="s">
        <v>52</v>
      </c>
      <c r="H94" s="45">
        <v>2016</v>
      </c>
      <c r="I94" s="32" t="s">
        <v>39</v>
      </c>
      <c r="J94" s="34" t="s">
        <v>281</v>
      </c>
    </row>
    <row r="95" spans="1:10" ht="170.5">
      <c r="A95" s="31" t="s">
        <v>123</v>
      </c>
      <c r="B95" s="29" t="s">
        <v>356</v>
      </c>
      <c r="C95" s="32" t="s">
        <v>64</v>
      </c>
      <c r="D95" s="33" t="s">
        <v>14</v>
      </c>
      <c r="E95" s="32" t="s">
        <v>124</v>
      </c>
      <c r="F95" s="32" t="s">
        <v>125</v>
      </c>
      <c r="G95" s="32" t="s">
        <v>52</v>
      </c>
      <c r="H95" s="47">
        <v>2017</v>
      </c>
      <c r="I95" s="32">
        <v>2022</v>
      </c>
      <c r="J95" s="34" t="s">
        <v>126</v>
      </c>
    </row>
    <row r="96" spans="1:10" s="63" customFormat="1">
      <c r="A96" s="58"/>
      <c r="B96" s="59"/>
      <c r="C96" s="60"/>
      <c r="D96" s="61"/>
      <c r="E96" s="60"/>
      <c r="F96" s="60"/>
      <c r="G96" s="60"/>
      <c r="H96" s="61"/>
      <c r="I96" s="60"/>
      <c r="J96" s="62"/>
    </row>
    <row r="97" spans="1:10" s="63" customFormat="1">
      <c r="A97" s="58"/>
      <c r="B97" s="59"/>
      <c r="C97" s="60"/>
      <c r="D97" s="61"/>
      <c r="E97" s="60"/>
      <c r="F97" s="60"/>
      <c r="G97" s="60"/>
      <c r="H97" s="61"/>
      <c r="I97" s="60"/>
      <c r="J97" s="62"/>
    </row>
    <row r="98" spans="1:10" s="63" customFormat="1">
      <c r="A98" s="58"/>
      <c r="B98" s="59"/>
      <c r="C98" s="60"/>
      <c r="D98" s="61"/>
      <c r="E98" s="60"/>
      <c r="F98" s="60"/>
      <c r="G98" s="60"/>
      <c r="H98" s="61"/>
      <c r="I98" s="60"/>
      <c r="J98" s="62"/>
    </row>
    <row r="99" spans="1:10" s="63" customFormat="1">
      <c r="A99" s="58"/>
      <c r="B99" s="59"/>
      <c r="C99" s="60"/>
      <c r="D99" s="61"/>
      <c r="E99" s="60"/>
      <c r="F99" s="60"/>
      <c r="G99" s="60"/>
      <c r="H99" s="61"/>
      <c r="I99" s="60"/>
      <c r="J99" s="62"/>
    </row>
    <row r="100" spans="1:10" s="63" customFormat="1">
      <c r="A100" s="58"/>
      <c r="B100" s="59"/>
      <c r="C100" s="60"/>
      <c r="D100" s="61"/>
      <c r="E100" s="60"/>
      <c r="F100" s="60"/>
      <c r="G100" s="60"/>
      <c r="H100" s="61"/>
      <c r="I100" s="60"/>
      <c r="J100" s="62"/>
    </row>
    <row r="101" spans="1:10" s="63" customFormat="1">
      <c r="A101" s="58"/>
      <c r="B101" s="59"/>
      <c r="C101" s="60"/>
      <c r="D101" s="61"/>
      <c r="E101" s="60"/>
      <c r="F101" s="60"/>
      <c r="G101" s="60"/>
      <c r="H101" s="61"/>
      <c r="I101" s="60"/>
      <c r="J101" s="62"/>
    </row>
    <row r="102" spans="1:10" s="63" customFormat="1">
      <c r="A102" s="58"/>
      <c r="B102" s="59"/>
      <c r="C102" s="60"/>
      <c r="D102" s="61"/>
      <c r="E102" s="60"/>
      <c r="F102" s="60"/>
      <c r="G102" s="60"/>
      <c r="H102" s="61"/>
      <c r="I102" s="60"/>
      <c r="J102" s="62"/>
    </row>
    <row r="103" spans="1:10" s="63" customFormat="1">
      <c r="A103" s="58"/>
      <c r="B103" s="59"/>
      <c r="C103" s="60"/>
      <c r="D103" s="61"/>
      <c r="E103" s="60"/>
      <c r="F103" s="60"/>
      <c r="G103" s="60"/>
      <c r="H103" s="61"/>
      <c r="I103" s="60"/>
      <c r="J103" s="62"/>
    </row>
    <row r="104" spans="1:10" s="63" customFormat="1">
      <c r="A104" s="58"/>
      <c r="B104" s="59"/>
      <c r="C104" s="60"/>
      <c r="D104" s="61"/>
      <c r="E104" s="60"/>
      <c r="F104" s="60"/>
      <c r="G104" s="60"/>
      <c r="H104" s="61"/>
      <c r="I104" s="60"/>
      <c r="J104" s="62"/>
    </row>
    <row r="105" spans="1:10" s="63" customFormat="1">
      <c r="A105" s="58"/>
      <c r="B105" s="59"/>
      <c r="C105" s="60"/>
      <c r="D105" s="61"/>
      <c r="E105" s="60"/>
      <c r="F105" s="60"/>
      <c r="G105" s="60"/>
      <c r="H105" s="61"/>
      <c r="I105" s="60"/>
      <c r="J105" s="62"/>
    </row>
    <row r="106" spans="1:10" s="63" customFormat="1">
      <c r="A106" s="58"/>
      <c r="B106" s="59"/>
      <c r="C106" s="60"/>
      <c r="D106" s="61"/>
      <c r="E106" s="60"/>
      <c r="F106" s="60"/>
      <c r="G106" s="60"/>
      <c r="H106" s="61"/>
      <c r="I106" s="60"/>
      <c r="J106" s="62"/>
    </row>
    <row r="107" spans="1:10" s="63" customFormat="1">
      <c r="A107" s="58"/>
      <c r="B107" s="59"/>
      <c r="C107" s="60"/>
      <c r="D107" s="61"/>
      <c r="E107" s="60"/>
      <c r="F107" s="60"/>
      <c r="G107" s="60"/>
      <c r="H107" s="61"/>
      <c r="I107" s="60"/>
      <c r="J107" s="62"/>
    </row>
    <row r="108" spans="1:10" s="63" customFormat="1">
      <c r="A108" s="58"/>
      <c r="B108" s="59"/>
      <c r="C108" s="60"/>
      <c r="D108" s="61"/>
      <c r="E108" s="60"/>
      <c r="F108" s="60"/>
      <c r="G108" s="60"/>
      <c r="H108" s="61"/>
      <c r="I108" s="60"/>
      <c r="J108" s="62"/>
    </row>
    <row r="109" spans="1:10" s="63" customFormat="1">
      <c r="A109" s="58"/>
      <c r="B109" s="59"/>
      <c r="C109" s="60"/>
      <c r="D109" s="61"/>
      <c r="E109" s="60"/>
      <c r="F109" s="60"/>
      <c r="G109" s="60"/>
      <c r="H109" s="61"/>
      <c r="I109" s="60"/>
      <c r="J109" s="62"/>
    </row>
    <row r="110" spans="1:10" s="63" customFormat="1">
      <c r="A110" s="58"/>
      <c r="B110" s="59"/>
      <c r="C110" s="60"/>
      <c r="D110" s="61"/>
      <c r="E110" s="60"/>
      <c r="F110" s="60"/>
      <c r="G110" s="60"/>
      <c r="H110" s="61"/>
      <c r="I110" s="60"/>
      <c r="J110" s="62"/>
    </row>
    <row r="111" spans="1:10" s="63" customFormat="1">
      <c r="A111" s="58"/>
      <c r="B111" s="59"/>
      <c r="C111" s="60"/>
      <c r="D111" s="61"/>
      <c r="E111" s="60"/>
      <c r="F111" s="60"/>
      <c r="G111" s="60"/>
      <c r="H111" s="61"/>
      <c r="I111" s="60"/>
      <c r="J111" s="62"/>
    </row>
    <row r="112" spans="1:10" s="63" customFormat="1">
      <c r="A112" s="58"/>
      <c r="B112" s="59"/>
      <c r="C112" s="60"/>
      <c r="D112" s="61"/>
      <c r="E112" s="60"/>
      <c r="F112" s="60"/>
      <c r="G112" s="60"/>
      <c r="H112" s="61"/>
      <c r="I112" s="60"/>
      <c r="J112" s="62"/>
    </row>
    <row r="113" spans="1:10" s="63" customFormat="1">
      <c r="A113" s="58"/>
      <c r="B113" s="59"/>
      <c r="C113" s="60"/>
      <c r="D113" s="61"/>
      <c r="E113" s="60"/>
      <c r="F113" s="60"/>
      <c r="G113" s="60"/>
      <c r="H113" s="61"/>
      <c r="I113" s="60"/>
      <c r="J113" s="62"/>
    </row>
    <row r="114" spans="1:10" s="63" customFormat="1">
      <c r="A114" s="58"/>
      <c r="B114" s="59"/>
      <c r="C114" s="60"/>
      <c r="D114" s="61"/>
      <c r="E114" s="60"/>
      <c r="F114" s="60"/>
      <c r="G114" s="60"/>
      <c r="H114" s="61"/>
      <c r="I114" s="60"/>
      <c r="J114" s="62"/>
    </row>
    <row r="115" spans="1:10" s="63" customFormat="1">
      <c r="A115" s="58"/>
      <c r="B115" s="59"/>
      <c r="C115" s="60"/>
      <c r="D115" s="61"/>
      <c r="E115" s="60"/>
      <c r="F115" s="60"/>
      <c r="G115" s="60"/>
      <c r="H115" s="61"/>
      <c r="I115" s="60"/>
      <c r="J115" s="62"/>
    </row>
    <row r="116" spans="1:10" s="63" customFormat="1">
      <c r="A116" s="58"/>
      <c r="B116" s="59"/>
      <c r="C116" s="60"/>
      <c r="D116" s="61"/>
      <c r="E116" s="60"/>
      <c r="F116" s="60"/>
      <c r="G116" s="60"/>
      <c r="H116" s="61"/>
      <c r="I116" s="60"/>
      <c r="J116" s="62"/>
    </row>
    <row r="117" spans="1:10" s="63" customFormat="1">
      <c r="A117" s="58"/>
      <c r="B117" s="59"/>
      <c r="C117" s="60"/>
      <c r="D117" s="61"/>
      <c r="E117" s="60"/>
      <c r="F117" s="60"/>
      <c r="G117" s="60"/>
      <c r="H117" s="61"/>
      <c r="I117" s="60"/>
      <c r="J117" s="62"/>
    </row>
    <row r="118" spans="1:10" s="63" customFormat="1">
      <c r="A118" s="58"/>
      <c r="B118" s="59"/>
      <c r="C118" s="60"/>
      <c r="D118" s="61"/>
      <c r="E118" s="60"/>
      <c r="F118" s="60"/>
      <c r="G118" s="60"/>
      <c r="H118" s="61"/>
      <c r="I118" s="60"/>
      <c r="J118" s="62"/>
    </row>
    <row r="119" spans="1:10" s="63" customFormat="1">
      <c r="A119" s="58"/>
      <c r="B119" s="59"/>
      <c r="C119" s="60"/>
      <c r="D119" s="61"/>
      <c r="E119" s="60"/>
      <c r="F119" s="60"/>
      <c r="G119" s="60"/>
      <c r="H119" s="61"/>
      <c r="I119" s="60"/>
      <c r="J119" s="62"/>
    </row>
    <row r="120" spans="1:10" s="63" customFormat="1">
      <c r="A120" s="58"/>
      <c r="B120" s="59"/>
      <c r="C120" s="60"/>
      <c r="D120" s="61"/>
      <c r="E120" s="60"/>
      <c r="F120" s="60"/>
      <c r="G120" s="60"/>
      <c r="H120" s="61"/>
      <c r="I120" s="60"/>
      <c r="J120" s="62"/>
    </row>
    <row r="121" spans="1:10" s="63" customFormat="1">
      <c r="A121" s="58"/>
      <c r="B121" s="59"/>
      <c r="C121" s="60"/>
      <c r="D121" s="61"/>
      <c r="E121" s="60"/>
      <c r="F121" s="60"/>
      <c r="G121" s="60"/>
      <c r="H121" s="61"/>
      <c r="I121" s="60"/>
      <c r="J121" s="62"/>
    </row>
    <row r="122" spans="1:10" s="63" customFormat="1">
      <c r="A122" s="58"/>
      <c r="B122" s="59"/>
      <c r="C122" s="60"/>
      <c r="D122" s="61"/>
      <c r="E122" s="60"/>
      <c r="F122" s="60"/>
      <c r="G122" s="60"/>
      <c r="H122" s="61"/>
      <c r="I122" s="60"/>
      <c r="J122" s="62"/>
    </row>
    <row r="123" spans="1:10" s="63" customFormat="1">
      <c r="A123" s="58"/>
      <c r="B123" s="59"/>
      <c r="C123" s="60"/>
      <c r="D123" s="61"/>
      <c r="E123" s="60"/>
      <c r="F123" s="60"/>
      <c r="G123" s="60"/>
      <c r="H123" s="61"/>
      <c r="I123" s="60"/>
      <c r="J123" s="62"/>
    </row>
    <row r="124" spans="1:10" s="63" customFormat="1">
      <c r="A124" s="58"/>
      <c r="B124" s="59"/>
      <c r="C124" s="60"/>
      <c r="D124" s="61"/>
      <c r="E124" s="60"/>
      <c r="F124" s="60"/>
      <c r="G124" s="60"/>
      <c r="H124" s="61"/>
      <c r="I124" s="60"/>
      <c r="J124" s="62"/>
    </row>
    <row r="125" spans="1:10" s="63" customFormat="1">
      <c r="A125" s="58"/>
      <c r="B125" s="59"/>
      <c r="C125" s="60"/>
      <c r="D125" s="61"/>
      <c r="E125" s="60"/>
      <c r="F125" s="60"/>
      <c r="G125" s="60"/>
      <c r="H125" s="61"/>
      <c r="I125" s="60"/>
      <c r="J125" s="62"/>
    </row>
    <row r="126" spans="1:10" s="63" customFormat="1">
      <c r="A126" s="58"/>
      <c r="B126" s="59"/>
      <c r="C126" s="60"/>
      <c r="D126" s="61"/>
      <c r="E126" s="60"/>
      <c r="F126" s="60"/>
      <c r="G126" s="60"/>
      <c r="H126" s="61"/>
      <c r="I126" s="60"/>
      <c r="J126" s="62"/>
    </row>
    <row r="127" spans="1:10" s="63" customFormat="1">
      <c r="A127" s="58"/>
      <c r="B127" s="59"/>
      <c r="C127" s="60"/>
      <c r="D127" s="61"/>
      <c r="E127" s="60"/>
      <c r="F127" s="60"/>
      <c r="G127" s="60"/>
      <c r="H127" s="61"/>
      <c r="I127" s="60"/>
      <c r="J127" s="62"/>
    </row>
    <row r="128" spans="1:10" s="63" customFormat="1">
      <c r="A128" s="58"/>
      <c r="B128" s="59"/>
      <c r="C128" s="60"/>
      <c r="D128" s="61"/>
      <c r="E128" s="60"/>
      <c r="F128" s="60"/>
      <c r="G128" s="60"/>
      <c r="H128" s="61"/>
      <c r="I128" s="60"/>
      <c r="J128" s="62"/>
    </row>
    <row r="129" spans="1:10" s="63" customFormat="1">
      <c r="A129" s="58"/>
      <c r="B129" s="59"/>
      <c r="C129" s="60"/>
      <c r="D129" s="61"/>
      <c r="E129" s="60"/>
      <c r="F129" s="60"/>
      <c r="G129" s="60"/>
      <c r="H129" s="61"/>
      <c r="I129" s="60"/>
      <c r="J129" s="62"/>
    </row>
    <row r="130" spans="1:10" s="63" customFormat="1">
      <c r="A130" s="58"/>
      <c r="B130" s="59"/>
      <c r="C130" s="60"/>
      <c r="D130" s="61"/>
      <c r="E130" s="60"/>
      <c r="F130" s="60"/>
      <c r="G130" s="60"/>
      <c r="H130" s="61"/>
      <c r="I130" s="60"/>
      <c r="J130" s="62"/>
    </row>
    <row r="131" spans="1:10" s="63" customFormat="1">
      <c r="A131" s="58"/>
      <c r="B131" s="59"/>
      <c r="C131" s="60"/>
      <c r="D131" s="61"/>
      <c r="E131" s="60"/>
      <c r="F131" s="60"/>
      <c r="G131" s="60"/>
      <c r="H131" s="61"/>
      <c r="I131" s="60"/>
      <c r="J131" s="62"/>
    </row>
    <row r="132" spans="1:10" s="63" customFormat="1">
      <c r="A132" s="58"/>
      <c r="B132" s="59"/>
      <c r="C132" s="60"/>
      <c r="D132" s="61"/>
      <c r="E132" s="60"/>
      <c r="F132" s="60"/>
      <c r="G132" s="60"/>
      <c r="H132" s="61"/>
      <c r="I132" s="60"/>
      <c r="J132" s="62"/>
    </row>
    <row r="133" spans="1:10" s="63" customFormat="1">
      <c r="A133" s="58"/>
      <c r="B133" s="59"/>
      <c r="C133" s="60"/>
      <c r="D133" s="61"/>
      <c r="E133" s="60"/>
      <c r="F133" s="60"/>
      <c r="G133" s="60"/>
      <c r="H133" s="61"/>
      <c r="I133" s="60"/>
      <c r="J133" s="62"/>
    </row>
    <row r="134" spans="1:10" s="63" customFormat="1">
      <c r="A134" s="58"/>
      <c r="B134" s="59"/>
      <c r="C134" s="60"/>
      <c r="D134" s="61"/>
      <c r="E134" s="60"/>
      <c r="F134" s="60"/>
      <c r="G134" s="60"/>
      <c r="H134" s="61"/>
      <c r="I134" s="60"/>
      <c r="J134" s="62"/>
    </row>
    <row r="135" spans="1:10" s="63" customFormat="1">
      <c r="A135" s="58"/>
      <c r="B135" s="59"/>
      <c r="C135" s="60"/>
      <c r="D135" s="61"/>
      <c r="E135" s="60"/>
      <c r="F135" s="60"/>
      <c r="G135" s="60"/>
      <c r="H135" s="61"/>
      <c r="I135" s="60"/>
      <c r="J135" s="62"/>
    </row>
    <row r="136" spans="1:10" s="63" customFormat="1">
      <c r="A136" s="58"/>
      <c r="B136" s="59"/>
      <c r="C136" s="60"/>
      <c r="D136" s="61"/>
      <c r="E136" s="60"/>
      <c r="F136" s="60"/>
      <c r="G136" s="60"/>
      <c r="H136" s="61"/>
      <c r="I136" s="60"/>
      <c r="J136" s="62"/>
    </row>
    <row r="137" spans="1:10" s="63" customFormat="1">
      <c r="A137" s="58"/>
      <c r="B137" s="59"/>
      <c r="C137" s="60"/>
      <c r="D137" s="61"/>
      <c r="E137" s="60"/>
      <c r="F137" s="60"/>
      <c r="G137" s="60"/>
      <c r="H137" s="61"/>
      <c r="I137" s="60"/>
      <c r="J137" s="62"/>
    </row>
    <row r="138" spans="1:10" s="63" customFormat="1">
      <c r="A138" s="58"/>
      <c r="B138" s="59"/>
      <c r="C138" s="60"/>
      <c r="D138" s="61"/>
      <c r="E138" s="60"/>
      <c r="F138" s="60"/>
      <c r="G138" s="60"/>
      <c r="H138" s="61"/>
      <c r="I138" s="60"/>
      <c r="J138" s="62"/>
    </row>
    <row r="139" spans="1:10" s="63" customFormat="1">
      <c r="A139" s="58"/>
      <c r="B139" s="59"/>
      <c r="C139" s="60"/>
      <c r="D139" s="61"/>
      <c r="E139" s="60"/>
      <c r="F139" s="60"/>
      <c r="G139" s="60"/>
      <c r="H139" s="61"/>
      <c r="I139" s="60"/>
      <c r="J139" s="62"/>
    </row>
    <row r="140" spans="1:10" s="63" customFormat="1">
      <c r="A140" s="58"/>
      <c r="B140" s="59"/>
      <c r="C140" s="60"/>
      <c r="D140" s="61"/>
      <c r="E140" s="60"/>
      <c r="F140" s="60"/>
      <c r="G140" s="60"/>
      <c r="H140" s="61"/>
      <c r="I140" s="60"/>
      <c r="J140" s="62"/>
    </row>
    <row r="141" spans="1:10" s="63" customFormat="1">
      <c r="A141" s="58"/>
      <c r="B141" s="59"/>
      <c r="C141" s="60"/>
      <c r="D141" s="61"/>
      <c r="E141" s="60"/>
      <c r="F141" s="60"/>
      <c r="G141" s="60"/>
      <c r="H141" s="61"/>
      <c r="I141" s="60"/>
      <c r="J141" s="62"/>
    </row>
    <row r="142" spans="1:10" s="63" customFormat="1">
      <c r="A142" s="58"/>
      <c r="B142" s="59"/>
      <c r="C142" s="60"/>
      <c r="D142" s="61"/>
      <c r="E142" s="60"/>
      <c r="F142" s="60"/>
      <c r="G142" s="60"/>
      <c r="H142" s="61"/>
      <c r="I142" s="60"/>
      <c r="J142" s="62"/>
    </row>
    <row r="143" spans="1:10" s="63" customFormat="1">
      <c r="A143" s="58"/>
      <c r="B143" s="59"/>
      <c r="C143" s="60"/>
      <c r="D143" s="61"/>
      <c r="E143" s="60"/>
      <c r="F143" s="60"/>
      <c r="G143" s="60"/>
      <c r="H143" s="61"/>
      <c r="I143" s="60"/>
      <c r="J143" s="62"/>
    </row>
    <row r="144" spans="1:10" s="63" customFormat="1">
      <c r="A144" s="58"/>
      <c r="B144" s="59"/>
      <c r="C144" s="60"/>
      <c r="D144" s="61"/>
      <c r="E144" s="60"/>
      <c r="F144" s="60"/>
      <c r="G144" s="60"/>
      <c r="H144" s="61"/>
      <c r="I144" s="60"/>
      <c r="J144" s="62"/>
    </row>
    <row r="145" spans="1:10" s="63" customFormat="1">
      <c r="A145" s="58"/>
      <c r="B145" s="59"/>
      <c r="C145" s="60"/>
      <c r="D145" s="61"/>
      <c r="E145" s="60"/>
      <c r="F145" s="60"/>
      <c r="G145" s="60"/>
      <c r="H145" s="61"/>
      <c r="I145" s="60"/>
      <c r="J145" s="62"/>
    </row>
    <row r="146" spans="1:10" s="63" customFormat="1">
      <c r="A146" s="58"/>
      <c r="B146" s="59"/>
      <c r="C146" s="60"/>
      <c r="D146" s="61"/>
      <c r="E146" s="60"/>
      <c r="F146" s="60"/>
      <c r="G146" s="60"/>
      <c r="H146" s="61"/>
      <c r="I146" s="60"/>
      <c r="J146" s="62"/>
    </row>
    <row r="147" spans="1:10" s="63" customFormat="1">
      <c r="A147" s="58"/>
      <c r="B147" s="59"/>
      <c r="C147" s="60"/>
      <c r="D147" s="61"/>
      <c r="E147" s="60"/>
      <c r="F147" s="60"/>
      <c r="G147" s="60"/>
      <c r="H147" s="61"/>
      <c r="I147" s="60"/>
      <c r="J147" s="62"/>
    </row>
    <row r="148" spans="1:10" s="63" customFormat="1">
      <c r="A148" s="58"/>
      <c r="B148" s="59"/>
      <c r="C148" s="60"/>
      <c r="D148" s="61"/>
      <c r="E148" s="60"/>
      <c r="F148" s="60"/>
      <c r="G148" s="60"/>
      <c r="H148" s="61"/>
      <c r="I148" s="60"/>
      <c r="J148" s="62"/>
    </row>
    <row r="149" spans="1:10" s="63" customFormat="1">
      <c r="A149" s="58"/>
      <c r="B149" s="59"/>
      <c r="C149" s="60"/>
      <c r="D149" s="61"/>
      <c r="E149" s="60"/>
      <c r="F149" s="60"/>
      <c r="G149" s="60"/>
      <c r="H149" s="61"/>
      <c r="I149" s="60"/>
      <c r="J149" s="62"/>
    </row>
    <row r="150" spans="1:10" s="63" customFormat="1">
      <c r="A150" s="58"/>
      <c r="B150" s="59"/>
      <c r="C150" s="60"/>
      <c r="D150" s="61"/>
      <c r="E150" s="60"/>
      <c r="F150" s="60"/>
      <c r="G150" s="60"/>
      <c r="H150" s="61"/>
      <c r="I150" s="60"/>
      <c r="J150" s="62"/>
    </row>
    <row r="151" spans="1:10" s="63" customFormat="1">
      <c r="A151" s="58"/>
      <c r="B151" s="59"/>
      <c r="C151" s="60"/>
      <c r="D151" s="61"/>
      <c r="E151" s="60"/>
      <c r="F151" s="60"/>
      <c r="G151" s="60"/>
      <c r="H151" s="61"/>
      <c r="I151" s="60"/>
      <c r="J151" s="62"/>
    </row>
    <row r="152" spans="1:10" s="63" customFormat="1">
      <c r="A152" s="58"/>
      <c r="B152" s="59"/>
      <c r="C152" s="60"/>
      <c r="D152" s="61"/>
      <c r="E152" s="60"/>
      <c r="F152" s="60"/>
      <c r="G152" s="60"/>
      <c r="H152" s="61"/>
      <c r="I152" s="60"/>
      <c r="J152" s="62"/>
    </row>
    <row r="153" spans="1:10" s="63" customFormat="1">
      <c r="A153" s="58"/>
      <c r="B153" s="59"/>
      <c r="C153" s="60"/>
      <c r="D153" s="61"/>
      <c r="E153" s="60"/>
      <c r="F153" s="60"/>
      <c r="G153" s="60"/>
      <c r="H153" s="61"/>
      <c r="I153" s="60"/>
      <c r="J153" s="62"/>
    </row>
    <row r="154" spans="1:10" s="63" customFormat="1">
      <c r="A154" s="58"/>
      <c r="B154" s="59"/>
      <c r="C154" s="60"/>
      <c r="D154" s="61"/>
      <c r="E154" s="60"/>
      <c r="F154" s="60"/>
      <c r="G154" s="60"/>
      <c r="H154" s="61"/>
      <c r="I154" s="60"/>
      <c r="J154" s="62"/>
    </row>
    <row r="155" spans="1:10" s="63" customFormat="1">
      <c r="A155" s="58"/>
      <c r="B155" s="59"/>
      <c r="C155" s="60"/>
      <c r="D155" s="61"/>
      <c r="E155" s="60"/>
      <c r="F155" s="60"/>
      <c r="G155" s="60"/>
      <c r="H155" s="61"/>
      <c r="I155" s="60"/>
      <c r="J155" s="62"/>
    </row>
    <row r="156" spans="1:10" s="63" customFormat="1">
      <c r="A156" s="58"/>
      <c r="B156" s="59"/>
      <c r="C156" s="60"/>
      <c r="D156" s="61"/>
      <c r="E156" s="60"/>
      <c r="F156" s="60"/>
      <c r="G156" s="60"/>
      <c r="H156" s="61"/>
      <c r="I156" s="60"/>
      <c r="J156" s="62"/>
    </row>
    <row r="157" spans="1:10" s="63" customFormat="1">
      <c r="A157" s="58"/>
      <c r="B157" s="59"/>
      <c r="C157" s="60"/>
      <c r="D157" s="61"/>
      <c r="E157" s="60"/>
      <c r="F157" s="60"/>
      <c r="G157" s="60"/>
      <c r="H157" s="61"/>
      <c r="I157" s="60"/>
      <c r="J157" s="62"/>
    </row>
    <row r="158" spans="1:10" s="63" customFormat="1">
      <c r="A158" s="58"/>
      <c r="B158" s="59"/>
      <c r="C158" s="60"/>
      <c r="D158" s="61"/>
      <c r="E158" s="60"/>
      <c r="F158" s="60"/>
      <c r="G158" s="60"/>
      <c r="H158" s="61"/>
      <c r="I158" s="60"/>
      <c r="J158" s="62"/>
    </row>
    <row r="159" spans="1:10" s="63" customFormat="1">
      <c r="A159" s="58"/>
      <c r="B159" s="59"/>
      <c r="C159" s="60"/>
      <c r="D159" s="61"/>
      <c r="E159" s="60"/>
      <c r="F159" s="60"/>
      <c r="G159" s="60"/>
      <c r="H159" s="61"/>
      <c r="I159" s="60"/>
      <c r="J159" s="62"/>
    </row>
    <row r="160" spans="1:10" s="63" customFormat="1">
      <c r="A160" s="58"/>
      <c r="B160" s="59"/>
      <c r="C160" s="60"/>
      <c r="D160" s="61"/>
      <c r="E160" s="60"/>
      <c r="F160" s="60"/>
      <c r="G160" s="60"/>
      <c r="H160" s="61"/>
      <c r="I160" s="60"/>
      <c r="J160" s="62"/>
    </row>
    <row r="161" spans="1:10" s="63" customFormat="1">
      <c r="A161" s="58"/>
      <c r="B161" s="59"/>
      <c r="C161" s="60"/>
      <c r="D161" s="61"/>
      <c r="E161" s="60"/>
      <c r="F161" s="60"/>
      <c r="G161" s="60"/>
      <c r="H161" s="61"/>
      <c r="I161" s="60"/>
      <c r="J161" s="62"/>
    </row>
    <row r="162" spans="1:10" s="63" customFormat="1">
      <c r="A162" s="58"/>
      <c r="B162" s="59"/>
      <c r="C162" s="60"/>
      <c r="D162" s="61"/>
      <c r="E162" s="60"/>
      <c r="F162" s="60"/>
      <c r="G162" s="60"/>
      <c r="H162" s="61"/>
      <c r="I162" s="60"/>
      <c r="J162" s="62"/>
    </row>
    <row r="163" spans="1:10" s="63" customFormat="1">
      <c r="A163" s="58"/>
      <c r="B163" s="59"/>
      <c r="C163" s="60"/>
      <c r="D163" s="61"/>
      <c r="E163" s="60"/>
      <c r="F163" s="60"/>
      <c r="G163" s="60"/>
      <c r="H163" s="61"/>
      <c r="I163" s="60"/>
      <c r="J163" s="62"/>
    </row>
    <row r="164" spans="1:10" s="63" customFormat="1">
      <c r="A164" s="58"/>
      <c r="B164" s="59"/>
      <c r="C164" s="60"/>
      <c r="D164" s="61"/>
      <c r="E164" s="60"/>
      <c r="F164" s="60"/>
      <c r="G164" s="60"/>
      <c r="H164" s="61"/>
      <c r="I164" s="60"/>
      <c r="J164" s="62"/>
    </row>
    <row r="165" spans="1:10" s="63" customFormat="1">
      <c r="A165" s="58"/>
      <c r="B165" s="59"/>
      <c r="C165" s="60"/>
      <c r="D165" s="61"/>
      <c r="E165" s="60"/>
      <c r="F165" s="60"/>
      <c r="G165" s="60"/>
      <c r="H165" s="61"/>
      <c r="I165" s="60"/>
      <c r="J165" s="62"/>
    </row>
    <row r="166" spans="1:10" s="63" customFormat="1">
      <c r="A166" s="58"/>
      <c r="B166" s="59"/>
      <c r="C166" s="60"/>
      <c r="D166" s="61"/>
      <c r="E166" s="60"/>
      <c r="F166" s="60"/>
      <c r="G166" s="60"/>
      <c r="H166" s="61"/>
      <c r="I166" s="60"/>
      <c r="J166" s="62"/>
    </row>
    <row r="167" spans="1:10" s="63" customFormat="1">
      <c r="A167" s="58"/>
      <c r="B167" s="59"/>
      <c r="C167" s="60"/>
      <c r="D167" s="61"/>
      <c r="E167" s="60"/>
      <c r="F167" s="60"/>
      <c r="G167" s="60"/>
      <c r="H167" s="61"/>
      <c r="I167" s="60"/>
      <c r="J167" s="62"/>
    </row>
    <row r="168" spans="1:10" s="63" customFormat="1">
      <c r="A168" s="58"/>
      <c r="B168" s="59"/>
      <c r="C168" s="60"/>
      <c r="D168" s="61"/>
      <c r="E168" s="60"/>
      <c r="F168" s="60"/>
      <c r="G168" s="60"/>
      <c r="H168" s="61"/>
      <c r="I168" s="60"/>
      <c r="J168" s="62"/>
    </row>
    <row r="169" spans="1:10" s="63" customFormat="1">
      <c r="A169" s="58"/>
      <c r="B169" s="59"/>
      <c r="C169" s="60"/>
      <c r="D169" s="61"/>
      <c r="E169" s="60"/>
      <c r="F169" s="60"/>
      <c r="G169" s="60"/>
      <c r="H169" s="61"/>
      <c r="I169" s="60"/>
      <c r="J169" s="62"/>
    </row>
    <row r="170" spans="1:10" s="63" customFormat="1">
      <c r="A170" s="58"/>
      <c r="B170" s="59"/>
      <c r="C170" s="60"/>
      <c r="D170" s="61"/>
      <c r="E170" s="60"/>
      <c r="F170" s="60"/>
      <c r="G170" s="60"/>
      <c r="H170" s="61"/>
      <c r="I170" s="60"/>
      <c r="J170" s="62"/>
    </row>
    <row r="171" spans="1:10" s="63" customFormat="1">
      <c r="A171" s="58"/>
      <c r="B171" s="59"/>
      <c r="C171" s="60"/>
      <c r="D171" s="61"/>
      <c r="E171" s="60"/>
      <c r="F171" s="60"/>
      <c r="G171" s="60"/>
      <c r="H171" s="61"/>
      <c r="I171" s="60"/>
      <c r="J171" s="62"/>
    </row>
    <row r="172" spans="1:10" s="63" customFormat="1">
      <c r="A172" s="58"/>
      <c r="B172" s="59"/>
      <c r="C172" s="60"/>
      <c r="D172" s="61"/>
      <c r="E172" s="60"/>
      <c r="F172" s="60"/>
      <c r="G172" s="60"/>
      <c r="H172" s="61"/>
      <c r="I172" s="60"/>
      <c r="J172" s="62"/>
    </row>
    <row r="173" spans="1:10" s="63" customFormat="1">
      <c r="A173" s="58"/>
      <c r="B173" s="59"/>
      <c r="C173" s="60"/>
      <c r="D173" s="61"/>
      <c r="E173" s="60"/>
      <c r="F173" s="60"/>
      <c r="G173" s="60"/>
      <c r="H173" s="61"/>
      <c r="I173" s="60"/>
      <c r="J173" s="62"/>
    </row>
    <row r="174" spans="1:10" s="63" customFormat="1">
      <c r="A174" s="58"/>
      <c r="B174" s="59"/>
      <c r="C174" s="60"/>
      <c r="D174" s="61"/>
      <c r="E174" s="60"/>
      <c r="F174" s="60"/>
      <c r="G174" s="60"/>
      <c r="H174" s="61"/>
      <c r="I174" s="60"/>
      <c r="J174" s="62"/>
    </row>
    <row r="175" spans="1:10" s="63" customFormat="1">
      <c r="A175" s="58"/>
      <c r="B175" s="59"/>
      <c r="C175" s="60"/>
      <c r="D175" s="61"/>
      <c r="E175" s="60"/>
      <c r="F175" s="60"/>
      <c r="G175" s="60"/>
      <c r="H175" s="61"/>
      <c r="I175" s="60"/>
      <c r="J175" s="62"/>
    </row>
    <row r="176" spans="1:10" s="63" customFormat="1">
      <c r="A176" s="58"/>
      <c r="B176" s="59"/>
      <c r="C176" s="60"/>
      <c r="D176" s="61"/>
      <c r="E176" s="60"/>
      <c r="F176" s="60"/>
      <c r="G176" s="60"/>
      <c r="H176" s="61"/>
      <c r="I176" s="60"/>
      <c r="J176" s="62"/>
    </row>
    <row r="177" spans="1:10" s="63" customFormat="1">
      <c r="A177" s="58"/>
      <c r="B177" s="59"/>
      <c r="C177" s="60"/>
      <c r="D177" s="61"/>
      <c r="E177" s="60"/>
      <c r="F177" s="60"/>
      <c r="G177" s="60"/>
      <c r="H177" s="61"/>
      <c r="I177" s="60"/>
      <c r="J177" s="62"/>
    </row>
    <row r="178" spans="1:10" s="63" customFormat="1">
      <c r="A178" s="58"/>
      <c r="B178" s="59"/>
      <c r="C178" s="60"/>
      <c r="D178" s="61"/>
      <c r="E178" s="60"/>
      <c r="F178" s="60"/>
      <c r="G178" s="60"/>
      <c r="H178" s="61"/>
      <c r="I178" s="60"/>
      <c r="J178" s="62"/>
    </row>
    <row r="179" spans="1:10" s="63" customFormat="1">
      <c r="A179" s="58"/>
      <c r="B179" s="59"/>
      <c r="C179" s="60"/>
      <c r="D179" s="61"/>
      <c r="E179" s="60"/>
      <c r="F179" s="60"/>
      <c r="G179" s="60"/>
      <c r="H179" s="61"/>
      <c r="I179" s="60"/>
      <c r="J179" s="62"/>
    </row>
    <row r="180" spans="1:10" s="63" customFormat="1">
      <c r="A180" s="58"/>
      <c r="B180" s="59"/>
      <c r="C180" s="60"/>
      <c r="D180" s="61"/>
      <c r="E180" s="60"/>
      <c r="F180" s="60"/>
      <c r="G180" s="60"/>
      <c r="H180" s="61"/>
      <c r="I180" s="60"/>
      <c r="J180" s="62"/>
    </row>
    <row r="181" spans="1:10" s="63" customFormat="1">
      <c r="A181" s="58"/>
      <c r="B181" s="59"/>
      <c r="C181" s="60"/>
      <c r="D181" s="61"/>
      <c r="E181" s="60"/>
      <c r="F181" s="60"/>
      <c r="G181" s="60"/>
      <c r="H181" s="61"/>
      <c r="I181" s="60"/>
      <c r="J181" s="62"/>
    </row>
    <row r="182" spans="1:10" s="63" customFormat="1">
      <c r="A182" s="58"/>
      <c r="B182" s="59"/>
      <c r="C182" s="60"/>
      <c r="D182" s="61"/>
      <c r="E182" s="60"/>
      <c r="F182" s="60"/>
      <c r="G182" s="60"/>
      <c r="H182" s="61"/>
      <c r="I182" s="60"/>
      <c r="J182" s="62"/>
    </row>
    <row r="183" spans="1:10" s="63" customFormat="1">
      <c r="A183" s="58"/>
      <c r="B183" s="59"/>
      <c r="C183" s="60"/>
      <c r="D183" s="61"/>
      <c r="E183" s="60"/>
      <c r="F183" s="60"/>
      <c r="G183" s="60"/>
      <c r="H183" s="61"/>
      <c r="I183" s="60"/>
      <c r="J183" s="62"/>
    </row>
    <row r="184" spans="1:10" s="63" customFormat="1">
      <c r="A184" s="58"/>
      <c r="B184" s="59"/>
      <c r="C184" s="60"/>
      <c r="D184" s="61"/>
      <c r="E184" s="60"/>
      <c r="F184" s="60"/>
      <c r="G184" s="60"/>
      <c r="H184" s="61"/>
      <c r="I184" s="60"/>
      <c r="J184" s="62"/>
    </row>
    <row r="185" spans="1:10" s="63" customFormat="1">
      <c r="A185" s="58"/>
      <c r="B185" s="59"/>
      <c r="C185" s="60"/>
      <c r="D185" s="61"/>
      <c r="E185" s="60"/>
      <c r="F185" s="60"/>
      <c r="G185" s="60"/>
      <c r="H185" s="61"/>
      <c r="I185" s="60"/>
      <c r="J185" s="62"/>
    </row>
    <row r="186" spans="1:10" s="63" customFormat="1">
      <c r="A186" s="58"/>
      <c r="B186" s="59"/>
      <c r="C186" s="60"/>
      <c r="D186" s="61"/>
      <c r="E186" s="60"/>
      <c r="F186" s="60"/>
      <c r="G186" s="60"/>
      <c r="H186" s="61"/>
      <c r="I186" s="60"/>
      <c r="J186" s="62"/>
    </row>
    <row r="187" spans="1:10" s="63" customFormat="1">
      <c r="A187" s="58"/>
      <c r="B187" s="59"/>
      <c r="C187" s="60"/>
      <c r="D187" s="61"/>
      <c r="E187" s="60"/>
      <c r="F187" s="60"/>
      <c r="G187" s="60"/>
      <c r="H187" s="61"/>
      <c r="I187" s="60"/>
      <c r="J187" s="62"/>
    </row>
    <row r="188" spans="1:10" s="63" customFormat="1">
      <c r="A188" s="58"/>
      <c r="B188" s="59"/>
      <c r="C188" s="60"/>
      <c r="D188" s="61"/>
      <c r="E188" s="60"/>
      <c r="F188" s="60"/>
      <c r="G188" s="60"/>
      <c r="H188" s="61"/>
      <c r="I188" s="60"/>
      <c r="J188" s="62"/>
    </row>
    <row r="189" spans="1:10" s="63" customFormat="1">
      <c r="A189" s="58"/>
      <c r="B189" s="59"/>
      <c r="C189" s="60"/>
      <c r="D189" s="61"/>
      <c r="E189" s="60"/>
      <c r="F189" s="60"/>
      <c r="G189" s="60"/>
      <c r="H189" s="61"/>
      <c r="I189" s="60"/>
      <c r="J189" s="62"/>
    </row>
    <row r="190" spans="1:10" s="63" customFormat="1">
      <c r="A190" s="58"/>
      <c r="B190" s="59"/>
      <c r="C190" s="60"/>
      <c r="D190" s="61"/>
      <c r="E190" s="60"/>
      <c r="F190" s="60"/>
      <c r="G190" s="60"/>
      <c r="H190" s="61"/>
      <c r="I190" s="60"/>
      <c r="J190" s="62"/>
    </row>
    <row r="191" spans="1:10" s="63" customFormat="1">
      <c r="A191" s="58"/>
      <c r="B191" s="59"/>
      <c r="C191" s="60"/>
      <c r="D191" s="61"/>
      <c r="E191" s="60"/>
      <c r="F191" s="60"/>
      <c r="G191" s="60"/>
      <c r="H191" s="61"/>
      <c r="I191" s="60"/>
      <c r="J191" s="62"/>
    </row>
    <row r="192" spans="1:10" s="63" customFormat="1">
      <c r="A192" s="58"/>
      <c r="B192" s="59"/>
      <c r="C192" s="60"/>
      <c r="D192" s="61"/>
      <c r="E192" s="60"/>
      <c r="F192" s="60"/>
      <c r="G192" s="60"/>
      <c r="H192" s="61"/>
      <c r="I192" s="60"/>
      <c r="J192" s="62"/>
    </row>
    <row r="193" spans="1:10" s="63" customFormat="1">
      <c r="A193" s="58"/>
      <c r="B193" s="59"/>
      <c r="C193" s="60"/>
      <c r="D193" s="61"/>
      <c r="E193" s="60"/>
      <c r="F193" s="60"/>
      <c r="G193" s="60"/>
      <c r="H193" s="61"/>
      <c r="I193" s="60"/>
      <c r="J193" s="62"/>
    </row>
    <row r="194" spans="1:10" s="63" customFormat="1">
      <c r="A194" s="58"/>
      <c r="B194" s="59"/>
      <c r="C194" s="60"/>
      <c r="D194" s="61"/>
      <c r="E194" s="60"/>
      <c r="F194" s="60"/>
      <c r="G194" s="60"/>
      <c r="H194" s="61"/>
      <c r="I194" s="60"/>
      <c r="J194" s="62"/>
    </row>
    <row r="195" spans="1:10" s="63" customFormat="1">
      <c r="A195" s="58"/>
      <c r="B195" s="59"/>
      <c r="C195" s="60"/>
      <c r="D195" s="61"/>
      <c r="E195" s="60"/>
      <c r="F195" s="60"/>
      <c r="G195" s="60"/>
      <c r="H195" s="61"/>
      <c r="I195" s="60"/>
      <c r="J195" s="62"/>
    </row>
    <row r="196" spans="1:10" s="63" customFormat="1">
      <c r="A196" s="58"/>
      <c r="B196" s="59"/>
      <c r="C196" s="60"/>
      <c r="D196" s="61"/>
      <c r="E196" s="60"/>
      <c r="F196" s="60"/>
      <c r="G196" s="60"/>
      <c r="H196" s="61"/>
      <c r="I196" s="60"/>
      <c r="J196" s="62"/>
    </row>
    <row r="197" spans="1:10" s="63" customFormat="1">
      <c r="A197" s="58"/>
      <c r="B197" s="59"/>
      <c r="C197" s="60"/>
      <c r="D197" s="61"/>
      <c r="E197" s="60"/>
      <c r="F197" s="60"/>
      <c r="G197" s="60"/>
      <c r="H197" s="61"/>
      <c r="I197" s="60"/>
      <c r="J197" s="62"/>
    </row>
    <row r="198" spans="1:10" s="63" customFormat="1">
      <c r="A198" s="58"/>
      <c r="B198" s="59"/>
      <c r="C198" s="60"/>
      <c r="D198" s="61"/>
      <c r="E198" s="60"/>
      <c r="F198" s="60"/>
      <c r="G198" s="60"/>
      <c r="H198" s="61"/>
      <c r="I198" s="60"/>
      <c r="J198" s="62"/>
    </row>
    <row r="199" spans="1:10" s="63" customFormat="1">
      <c r="A199" s="58"/>
      <c r="B199" s="59"/>
      <c r="C199" s="60"/>
      <c r="D199" s="61"/>
      <c r="E199" s="60"/>
      <c r="F199" s="60"/>
      <c r="G199" s="60"/>
      <c r="H199" s="61"/>
      <c r="I199" s="60"/>
      <c r="J199" s="62"/>
    </row>
    <row r="200" spans="1:10" s="63" customFormat="1">
      <c r="A200" s="58"/>
      <c r="B200" s="59"/>
      <c r="C200" s="60"/>
      <c r="D200" s="61"/>
      <c r="E200" s="60"/>
      <c r="F200" s="60"/>
      <c r="G200" s="60"/>
      <c r="H200" s="61"/>
      <c r="I200" s="60"/>
      <c r="J200" s="62"/>
    </row>
    <row r="201" spans="1:10" s="63" customFormat="1">
      <c r="A201" s="58"/>
      <c r="B201" s="59"/>
      <c r="C201" s="60"/>
      <c r="D201" s="61"/>
      <c r="E201" s="60"/>
      <c r="F201" s="60"/>
      <c r="G201" s="60"/>
      <c r="H201" s="61"/>
      <c r="I201" s="60"/>
      <c r="J201" s="62"/>
    </row>
    <row r="202" spans="1:10" s="63" customFormat="1">
      <c r="A202" s="58"/>
      <c r="B202" s="59"/>
      <c r="C202" s="60"/>
      <c r="D202" s="61"/>
      <c r="E202" s="60"/>
      <c r="F202" s="60"/>
      <c r="G202" s="60"/>
      <c r="H202" s="61"/>
      <c r="I202" s="60"/>
      <c r="J202" s="62"/>
    </row>
    <row r="203" spans="1:10" s="63" customFormat="1">
      <c r="A203" s="58"/>
      <c r="B203" s="59"/>
      <c r="C203" s="60"/>
      <c r="D203" s="61"/>
      <c r="E203" s="60"/>
      <c r="F203" s="60"/>
      <c r="G203" s="60"/>
      <c r="H203" s="61"/>
      <c r="I203" s="60"/>
      <c r="J203" s="62"/>
    </row>
    <row r="204" spans="1:10" s="63" customFormat="1">
      <c r="A204" s="58"/>
      <c r="B204" s="59"/>
      <c r="C204" s="60"/>
      <c r="D204" s="61"/>
      <c r="E204" s="60"/>
      <c r="F204" s="60"/>
      <c r="G204" s="60"/>
      <c r="H204" s="61"/>
      <c r="I204" s="60"/>
      <c r="J204" s="62"/>
    </row>
    <row r="205" spans="1:10" s="63" customFormat="1">
      <c r="A205" s="58"/>
      <c r="B205" s="59"/>
      <c r="C205" s="60"/>
      <c r="D205" s="61"/>
      <c r="E205" s="60"/>
      <c r="F205" s="60"/>
      <c r="G205" s="60"/>
      <c r="H205" s="61"/>
      <c r="I205" s="60"/>
      <c r="J205" s="62"/>
    </row>
    <row r="206" spans="1:10" s="63" customFormat="1">
      <c r="A206" s="58"/>
      <c r="B206" s="59"/>
      <c r="C206" s="60"/>
      <c r="D206" s="61"/>
      <c r="E206" s="60"/>
      <c r="F206" s="60"/>
      <c r="G206" s="60"/>
      <c r="H206" s="61"/>
      <c r="I206" s="60"/>
      <c r="J206" s="62"/>
    </row>
    <row r="207" spans="1:10" s="63" customFormat="1">
      <c r="A207" s="58"/>
      <c r="B207" s="59"/>
      <c r="C207" s="60"/>
      <c r="D207" s="61"/>
      <c r="E207" s="60"/>
      <c r="F207" s="60"/>
      <c r="G207" s="60"/>
      <c r="H207" s="61"/>
      <c r="I207" s="60"/>
      <c r="J207" s="62"/>
    </row>
    <row r="208" spans="1:10" s="63" customFormat="1">
      <c r="A208" s="58"/>
      <c r="B208" s="59"/>
      <c r="C208" s="60"/>
      <c r="D208" s="61"/>
      <c r="E208" s="60"/>
      <c r="F208" s="60"/>
      <c r="G208" s="60"/>
      <c r="H208" s="61"/>
      <c r="I208" s="60"/>
      <c r="J208" s="62"/>
    </row>
    <row r="209" spans="1:10" s="63" customFormat="1">
      <c r="A209" s="58"/>
      <c r="B209" s="59"/>
      <c r="C209" s="60"/>
      <c r="D209" s="61"/>
      <c r="E209" s="60"/>
      <c r="F209" s="60"/>
      <c r="G209" s="60"/>
      <c r="H209" s="61"/>
      <c r="I209" s="60"/>
      <c r="J209" s="62"/>
    </row>
    <row r="210" spans="1:10" s="63" customFormat="1">
      <c r="A210" s="58"/>
      <c r="B210" s="59"/>
      <c r="C210" s="60"/>
      <c r="D210" s="61"/>
      <c r="E210" s="60"/>
      <c r="F210" s="60"/>
      <c r="G210" s="60"/>
      <c r="H210" s="61"/>
      <c r="I210" s="60"/>
      <c r="J210" s="62"/>
    </row>
    <row r="211" spans="1:10" s="63" customFormat="1">
      <c r="A211" s="58"/>
      <c r="B211" s="59"/>
      <c r="C211" s="60"/>
      <c r="D211" s="61"/>
      <c r="E211" s="60"/>
      <c r="F211" s="60"/>
      <c r="G211" s="60"/>
      <c r="H211" s="61"/>
      <c r="I211" s="60"/>
      <c r="J211" s="62"/>
    </row>
    <row r="212" spans="1:10" s="63" customFormat="1">
      <c r="A212" s="58"/>
      <c r="B212" s="59"/>
      <c r="C212" s="60"/>
      <c r="D212" s="61"/>
      <c r="E212" s="60"/>
      <c r="F212" s="60"/>
      <c r="G212" s="60"/>
      <c r="H212" s="61"/>
      <c r="I212" s="60"/>
      <c r="J212" s="62"/>
    </row>
    <row r="213" spans="1:10" s="63" customFormat="1">
      <c r="A213" s="58"/>
      <c r="B213" s="59"/>
      <c r="C213" s="60"/>
      <c r="D213" s="61"/>
      <c r="E213" s="60"/>
      <c r="F213" s="60"/>
      <c r="G213" s="60"/>
      <c r="H213" s="61"/>
      <c r="I213" s="60"/>
      <c r="J213" s="62"/>
    </row>
    <row r="214" spans="1:10" s="63" customFormat="1">
      <c r="A214" s="58"/>
      <c r="B214" s="59"/>
      <c r="C214" s="60"/>
      <c r="D214" s="61"/>
      <c r="E214" s="60"/>
      <c r="F214" s="60"/>
      <c r="G214" s="60"/>
      <c r="H214" s="61"/>
      <c r="I214" s="60"/>
      <c r="J214" s="62"/>
    </row>
    <row r="215" spans="1:10" s="63" customFormat="1">
      <c r="A215" s="58"/>
      <c r="B215" s="59"/>
      <c r="C215" s="60"/>
      <c r="D215" s="61"/>
      <c r="E215" s="60"/>
      <c r="F215" s="60"/>
      <c r="G215" s="60"/>
      <c r="H215" s="61"/>
      <c r="I215" s="60"/>
      <c r="J215" s="62"/>
    </row>
    <row r="216" spans="1:10" s="63" customFormat="1">
      <c r="A216" s="58"/>
      <c r="B216" s="59"/>
      <c r="C216" s="60"/>
      <c r="D216" s="61"/>
      <c r="E216" s="60"/>
      <c r="F216" s="60"/>
      <c r="G216" s="60"/>
      <c r="H216" s="61"/>
      <c r="I216" s="60"/>
      <c r="J216" s="62"/>
    </row>
    <row r="217" spans="1:10" s="63" customFormat="1">
      <c r="A217" s="58"/>
      <c r="B217" s="59"/>
      <c r="C217" s="60"/>
      <c r="D217" s="61"/>
      <c r="E217" s="60"/>
      <c r="F217" s="60"/>
      <c r="G217" s="60"/>
      <c r="H217" s="61"/>
      <c r="I217" s="60"/>
      <c r="J217" s="62"/>
    </row>
    <row r="218" spans="1:10" s="63" customFormat="1">
      <c r="A218" s="58"/>
      <c r="B218" s="59"/>
      <c r="C218" s="60"/>
      <c r="D218" s="61"/>
      <c r="E218" s="60"/>
      <c r="F218" s="60"/>
      <c r="G218" s="60"/>
      <c r="H218" s="61"/>
      <c r="I218" s="60"/>
      <c r="J218" s="62"/>
    </row>
    <row r="219" spans="1:10" s="63" customFormat="1">
      <c r="A219" s="58"/>
      <c r="B219" s="59"/>
      <c r="C219" s="60"/>
      <c r="D219" s="61"/>
      <c r="E219" s="60"/>
      <c r="F219" s="60"/>
      <c r="G219" s="60"/>
      <c r="H219" s="61"/>
      <c r="I219" s="60"/>
      <c r="J219" s="62"/>
    </row>
    <row r="220" spans="1:10" s="63" customFormat="1">
      <c r="A220" s="58"/>
      <c r="B220" s="59"/>
      <c r="C220" s="60"/>
      <c r="D220" s="61"/>
      <c r="E220" s="60"/>
      <c r="F220" s="60"/>
      <c r="G220" s="60"/>
      <c r="H220" s="61"/>
      <c r="I220" s="60"/>
      <c r="J220" s="62"/>
    </row>
  </sheetData>
  <autoFilter ref="A2:J95">
    <sortState ref="A3:J95">
      <sortCondition ref="A2:A95"/>
    </sortState>
  </autoFilter>
  <mergeCells count="1">
    <mergeCell ref="A1:J1"/>
  </mergeCells>
  <hyperlinks>
    <hyperlink ref="J11" r:id="rId1"/>
    <hyperlink ref="J19" r:id="rId2"/>
    <hyperlink ref="J12" r:id="rId3"/>
    <hyperlink ref="J43" r:id="rId4"/>
    <hyperlink ref="J27" r:id="rId5"/>
    <hyperlink ref="J38" r:id="rId6"/>
    <hyperlink ref="J34" r:id="rId7"/>
    <hyperlink ref="J29" r:id="rId8"/>
    <hyperlink ref="J9" r:id="rId9"/>
    <hyperlink ref="J90" r:id="rId10"/>
    <hyperlink ref="J10" r:id="rId11"/>
    <hyperlink ref="J46" r:id="rId12"/>
    <hyperlink ref="J21" r:id="rId13"/>
    <hyperlink ref="J47" r:id="rId14"/>
    <hyperlink ref="J66" r:id="rId15"/>
    <hyperlink ref="J93" r:id="rId16"/>
    <hyperlink ref="J26" r:id="rId17"/>
    <hyperlink ref="J44" r:id="rId18"/>
    <hyperlink ref="J76" r:id="rId19"/>
    <hyperlink ref="J77" r:id="rId20"/>
    <hyperlink ref="J17" r:id="rId21"/>
    <hyperlink ref="J71" r:id="rId22"/>
    <hyperlink ref="J61" r:id="rId23"/>
    <hyperlink ref="J83" r:id="rId24" location="programme-paiements-transfert"/>
    <hyperlink ref="J37" r:id="rId25"/>
    <hyperlink ref="J45" r:id="rId26"/>
    <hyperlink ref="J7" r:id="rId27"/>
    <hyperlink ref="J18" r:id="rId28"/>
    <hyperlink ref="J35" r:id="rId29"/>
    <hyperlink ref="J49" r:id="rId30"/>
    <hyperlink ref="J36" r:id="rId31"/>
    <hyperlink ref="J28" r:id="rId32"/>
    <hyperlink ref="J30" r:id="rId33"/>
    <hyperlink ref="J55" r:id="rId34"/>
    <hyperlink ref="J60" r:id="rId35"/>
    <hyperlink ref="J72" r:id="rId36"/>
    <hyperlink ref="J74" r:id="rId37"/>
    <hyperlink ref="J84" r:id="rId38"/>
    <hyperlink ref="J16" r:id="rId39"/>
    <hyperlink ref="J15" r:id="rId40"/>
    <hyperlink ref="J87" r:id="rId41"/>
    <hyperlink ref="J13" r:id="rId42"/>
    <hyperlink ref="J94" r:id="rId43"/>
    <hyperlink ref="J88" r:id="rId44"/>
    <hyperlink ref="J95" r:id="rId45"/>
    <hyperlink ref="J89" r:id="rId46"/>
    <hyperlink ref="J24" r:id="rId47"/>
    <hyperlink ref="J64" r:id="rId48"/>
    <hyperlink ref="J3" r:id="rId49"/>
    <hyperlink ref="J59" r:id="rId50"/>
    <hyperlink ref="J85" r:id="rId51"/>
    <hyperlink ref="J86" r:id="rId52"/>
    <hyperlink ref="J54" r:id="rId53"/>
    <hyperlink ref="J51" r:id="rId54"/>
    <hyperlink ref="J20" r:id="rId55"/>
    <hyperlink ref="J52" r:id="rId56"/>
    <hyperlink ref="J8" r:id="rId57" display="https://pub-hamilton.escribemeetings.com/FileStream.ashx?DocumentId=209505 (page 446 sur 513 en PDF)"/>
    <hyperlink ref="J58" r:id="rId58"/>
    <hyperlink ref="J40" r:id="rId59" display="https://can01.safelinks.protection.outlook.com/?url=http%3A%2F%2Fweb2.gov.mb.ca%2Fbills%2F42-2%2Fb023e.php&amp;data=02%7C01%7CJoanna.Hazelden%40ontario.ca%7Ccf776711ccfd421dab5508d7c118ed24%7Ccddc1229ac2a4b97b78a0e5cacb5865c%7C0%7C0%7C637190185113737271&amp;sdata=BSHWt433KuGa9Nb%2Br5ozLuP9LyzBFcggJ3mO62CHkCo%3D&amp;reserved=0"/>
    <hyperlink ref="J65" r:id="rId60"/>
    <hyperlink ref="J53" r:id="rId61"/>
    <hyperlink ref="J63" r:id="rId62"/>
    <hyperlink ref="J57" r:id="rId63"/>
    <hyperlink ref="J56" r:id="rId64"/>
    <hyperlink ref="J31" r:id="rId65"/>
    <hyperlink ref="J32" r:id="rId66"/>
    <hyperlink ref="J92" r:id="rId67"/>
    <hyperlink ref="J80" r:id="rId68"/>
    <hyperlink ref="J41" r:id="rId69"/>
    <hyperlink ref="J81" r:id="rId70"/>
    <hyperlink ref="J69" r:id="rId71"/>
    <hyperlink ref="J42" r:id="rId72"/>
    <hyperlink ref="J4" r:id="rId73"/>
  </hyperlinks>
  <printOptions headings="1" gridLines="1"/>
  <pageMargins left="0.25" right="0.25" top="0.75" bottom="0.75" header="0.3" footer="0.3"/>
  <pageSetup scale="41" fitToHeight="0" orientation="landscape" r:id="rId7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4C8380D1933949BCAC6DE928D07ECD" ma:contentTypeVersion="6" ma:contentTypeDescription="Create a new document." ma:contentTypeScope="" ma:versionID="97adc2cd67e3c8c224804d887f600f7e">
  <xsd:schema xmlns:xsd="http://www.w3.org/2001/XMLSchema" xmlns:xs="http://www.w3.org/2001/XMLSchema" xmlns:p="http://schemas.microsoft.com/office/2006/metadata/properties" xmlns:ns2="49997299-4888-4e62-a3df-dfa0535930ce" targetNamespace="http://schemas.microsoft.com/office/2006/metadata/properties" ma:root="true" ma:fieldsID="4c671797179cc4e97f5661eca1469dfc" ns2:_="">
    <xsd:import namespace="49997299-4888-4e62-a3df-dfa0535930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997299-4888-4e62-a3df-dfa053593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6080F3-A092-4F3D-B72C-167C2B14C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997299-4888-4e62-a3df-dfa053593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65313-E4B0-464A-985A-431CB16FF0FB}">
  <ds:schemaRefs>
    <ds:schemaRef ds:uri="http://purl.org/dc/elements/1.1/"/>
    <ds:schemaRef ds:uri="http://schemas.microsoft.com/office/2006/metadata/properties"/>
    <ds:schemaRef ds:uri="49997299-4888-4e62-a3df-dfa0535930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B3CF37D-F943-4C99-997C-6D29401A4F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Initiatives par principe</vt:lpstr>
      <vt:lpstr>Initiatives par catégorie</vt:lpstr>
      <vt:lpstr>Liste des initiatives</vt:lpstr>
    </vt:vector>
  </TitlesOfParts>
  <Manager/>
  <Company>Transport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Craig-Payette, Jade</dc:creator>
  <cp:keywords/>
  <dc:description/>
  <cp:lastModifiedBy>Geoff Noxon</cp:lastModifiedBy>
  <cp:revision/>
  <dcterms:created xsi:type="dcterms:W3CDTF">2019-03-18T19:16:40Z</dcterms:created>
  <dcterms:modified xsi:type="dcterms:W3CDTF">2020-10-14T13:51:15Z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0x0101002B4C8380D1933949BCAC6DE928D07ECD</vt:lpwstr>
  </property>
</Properties>
</file>